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b4719019f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and Results" sheetId="1" r:id="R3c7a8a1f3e3d4e5e"/>
    <x:sheet xmlns:r="http://schemas.openxmlformats.org/officeDocument/2006/relationships" name="Measure and Calculate" sheetId="2" r:id="Rcb96d601995e448a"/>
    <x:sheet xmlns:r="http://schemas.openxmlformats.org/officeDocument/2006/relationships" name="Data Readiness" sheetId="3" r:id="R43dd7262f01d4612"/>
    <x:sheet xmlns:r="http://schemas.openxmlformats.org/officeDocument/2006/relationships" name="Measurement Plan" sheetId="4" r:id="R7105a600d47b4299"/>
    <x:sheet xmlns:r="http://schemas.openxmlformats.org/officeDocument/2006/relationships" name="Evidence and Actions" sheetId="5" r:id="R48ad07c616bb4909"/>
    <x:sheet xmlns:r="http://schemas.openxmlformats.org/officeDocument/2006/relationships" name="Baseline Adjustment" sheetId="6" r:id="Rf24548c5ef664d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.000;[Red](#,##0.000);0.000"/>
    <x:numFmt numFmtId="201" formatCode="#,##0.00"/>
    <x:numFmt numFmtId="202" formatCode="0.00000"/>
    <x:numFmt numFmtId="203" formatCode="0.00%;[Red](0.00%);0.00%"/>
    <x:numFmt numFmtId="204" formatCode="0.00%"/>
    <x:numFmt numFmtId="205" formatCode="#,##0"/>
    <x:numFmt numFmtId="206" formatCode="yyyy-mm-dd"/>
  </x:numFmts>
  <x:fonts count="7">
    <x:font>
      <x:sz val="11"/>
      <x:name val="Carlito"/>
    </x:font>
    <x:font>
      <x:sz val="12"/>
      <x:color rgb="FF233F48"/>
      <x:name val="Arial"/>
    </x:font>
    <x:font>
      <x:b/>
      <x:sz val="18"/>
      <x:color rgb="FF143642"/>
      <x:name val="Arial"/>
    </x:font>
    <x:font>
      <x:sz val="12"/>
      <x:color rgb="FF66777D"/>
      <x:name val="Arial"/>
    </x:font>
    <x:font>
      <x:b/>
      <x:sz val="12"/>
      <x:color rgb="FFFFFFFF"/>
      <x:name val="Arial"/>
    </x:font>
    <x:font>
      <x:sz val="12"/>
      <x:color rgb="FF207B80"/>
      <x:name val="Arial"/>
    </x:font>
    <x:font>
      <x:b/>
      <x:sz val="12"/>
      <x:color rgb="FF233F4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3642"/>
      </x:patternFill>
    </x:fill>
    <x:fill>
      <x:patternFill patternType="solid">
        <x:fgColor rgb="FFFFF0C7"/>
      </x:patternFill>
    </x:fill>
    <x:fill>
      <x:patternFill patternType="solid">
        <x:fgColor rgb="FFEFF5F5"/>
      </x:patternFill>
    </x:fill>
  </x:fills>
  <x:borders count="5">
    <x:border/>
    <x:border>
      <x:bottom style="thin">
        <x:color rgb="FF207B80"/>
      </x:bottom>
    </x:border>
    <x:border>
      <x:bottom style="thin">
        <x:color rgb="FFE0E6E7"/>
      </x:bottom>
    </x:border>
    <x:border>
      <x:top style="thin">
        <x:color rgb="FFE0E6E7"/>
      </x:top>
      <x:bottom style="thin">
        <x:color rgb="FFE0E6E7"/>
      </x:bottom>
    </x:border>
    <x:border>
      <x:top style="thin">
        <x:color rgb="FFE0E6E7"/>
      </x:top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4" fontId="1" fillId="4" borderId="0" xfId="0" applyNumberFormat="1" applyFont="1" applyFill="1" applyBorder="1" applyAlignment="1">
      <x:alignment horizontal="right" vertical="center" wrapText="1"/>
    </x:xf>
    <x:xf numFmtId="205" fontId="1" fillId="3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horizontal="right" vertical="center" wrapText="1"/>
    </x:xf>
    <x:xf numFmtId="206" fontId="1" fillId="3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6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206" fontId="1" fillId="3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6" fontId="1" fillId="3" borderId="4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horizontal="right"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0"/>
    </x:xf>
    <x:xf numFmtId="0" fontId="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8"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  <x:dxf>
      <x:font>
        <x:color rgb="FF7850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4acb59b8b4008" /><Relationship Type="http://schemas.openxmlformats.org/officeDocument/2006/relationships/theme" Target="/xl/theme/theme1.xml" Id="R56499d6793aa4098" /><Relationship Type="http://schemas.openxmlformats.org/officeDocument/2006/relationships/sharedStrings" Target="/xl/sharedStrings.xml" Id="R839e2667eaab4d82" /><Relationship Type="http://schemas.openxmlformats.org/officeDocument/2006/relationships/worksheet" Target="/xl/worksheets/sheet1.xml" Id="R3c7a8a1f3e3d4e5e" /><Relationship Type="http://schemas.openxmlformats.org/officeDocument/2006/relationships/worksheet" Target="/xl/worksheets/sheet2.xml" Id="Rcb96d601995e448a" /><Relationship Type="http://schemas.openxmlformats.org/officeDocument/2006/relationships/worksheet" Target="/xl/worksheets/sheet3.xml" Id="R43dd7262f01d4612" /><Relationship Type="http://schemas.openxmlformats.org/officeDocument/2006/relationships/worksheet" Target="/xl/worksheets/sheet4.xml" Id="R7105a600d47b4299" /><Relationship Type="http://schemas.openxmlformats.org/officeDocument/2006/relationships/worksheet" Target="/xl/worksheets/sheet5.xml" Id="R48ad07c616bb4909" /><Relationship Type="http://schemas.openxmlformats.org/officeDocument/2006/relationships/worksheet" Target="/xl/worksheets/sheet6.xml" Id="Rf24548c5ef664d5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88a58bcc36f44f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Baseline and reporting electricity (kWh)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Baseline</c:v>
          </c:tx>
          <c:spPr>
            <a:solidFill xmlns:a="http://schemas.openxmlformats.org/drawingml/2006/main">
              <a:srgbClr val="8AA9AF"/>
            </a:solidFill>
          </c:spPr>
          <c:cat>
            <c:strRef>
              <c:f>'Measure and Calculate'!$B$7:$B$12</c:f>
              <c:strCache>
                <c:ptCount val="0"/>
              </c:strCache>
            </c:strRef>
          </c:cat>
          <c:val>
            <c:numRef>
              <c:f>'Measure and Calculate'!$D$7:$D$12</c:f>
              <c:numCache>
                <c:formatCode>#,##0.000;[Red](#,##0.000);0.000</c:formatCode>
                <c:ptCount val="0"/>
              </c:numCache>
            </c:numRef>
          </c:val>
        </c:ser>
        <c:ser>
          <c:idx val="1"/>
          <c:order val="1"/>
          <c:tx>
            <c:v>Reporting</c:v>
          </c:tx>
          <c:spPr>
            <a:solidFill xmlns:a="http://schemas.openxmlformats.org/drawingml/2006/main">
              <a:srgbClr val="207B80"/>
            </a:solidFill>
          </c:spPr>
          <c:cat>
            <c:strRef>
              <c:f>'Measure and Calculate'!$B$7:$B$12</c:f>
              <c:strCache>
                <c:ptCount val="0"/>
              </c:strCache>
            </c:strRef>
          </c:cat>
          <c:val>
            <c:numRef>
              <c:f>'Measure and Calculate'!$E$7:$E$12</c:f>
              <c:numCache>
                <c:formatCode>#,##0.000;[Red](#,##0.000);0.000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30</xdr:row>
      <xdr:rowOff>0</xdr:rowOff>
    </xdr:from>
    <xdr:to>
      <xdr:col>8</xdr:col>
      <xdr:colOff>0</xdr:colOff>
      <xdr:row>46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88a58bcc36f44f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448c9915a1db4e32" /><ns0:Relationship Id="rIdCarbokaLink1" Type="http://schemas.openxmlformats.org/officeDocument/2006/relationships/hyperlink" Target="mailto:support@carboka.com" TargetMode="External" /><ns0:Relationship Id="rIdCarbokaLink2" Type="http://schemas.openxmlformats.org/officeDocument/2006/relationships/hyperlink" Target="https://carboka.com/contact/?lang=en" TargetMode="External" /><ns0:Relationship Id="rIdCarbokaLink3" Type="http://schemas.openxmlformats.org/officeDocument/2006/relationships/hyperlink" Target="https://carboka.com/resources/?lang=en#excel-toolkit" TargetMode="External" /><ns0:Relationship Id="rIdCarbokaLink4" Type="http://schemas.openxmlformats.org/officeDocument/2006/relationships/hyperlink" Target="https://carboka.com/methodology/?lab=ie-e&amp;lang=en" TargetMode="External" /></ns0:Relationships>
</file>

<file path=xl/worksheets/_rels/sheet4.xml.rels><?xml version='1.0' encoding='utf-8'?>
<ns0:Relationships xmlns:ns0="http://schemas.openxmlformats.org/package/2006/relationships"><ns0:Relationship Id="rIdCarbokaLink1" Type="http://schemas.openxmlformats.org/officeDocument/2006/relationships/hyperlink" Target="mailto:support@carboka.com" TargetMode="External" /><ns0:Relationship Id="rIdCarbokaLink2" Type="http://schemas.openxmlformats.org/officeDocument/2006/relationships/hyperlink" Target="https://carboka.com/contact/?lang=en" TargetMode="External" /><ns0:Relationship Id="rIdCarbokaLink3" Type="http://schemas.openxmlformats.org/officeDocument/2006/relationships/hyperlink" Target="https://carboka.com/methodology/?lab=ie-e&amp;lang=en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43642"/>
  </sheetPr>
  <sheetViews>
    <sheetView showGridLines="0" workbookViewId="0"/>
  </sheetViews>
  <sheetFormatPr defaultRowHeight="15"/>
  <cols>
    <col min="2" max="2" width="37.5" hidden="0" customWidth="1"/>
    <col min="3" max="3" width="22.5" hidden="0" customWidth="1"/>
    <col min="4" max="4" width="24.3799991607666" hidden="0" customWidth="1"/>
    <col min="5" max="5" width="24.3799991607666" hidden="0" customWidth="1"/>
    <col min="6" max="6" width="3" hidden="0" customWidth="1"/>
    <col min="7" max="7" width="57.5" hidden="0" customWidth="1"/>
    <col min="8" max="8" width="2.5" hidden="0" customWidth="1"/>
    <col min="1" max="1" width="2.5" hidden="0" customWidth="1"/>
  </cols>
  <sheetData>
    <row r="1" ht="28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35" customHeight="1">
      <c r="A2" s="3"/>
      <c r="B2" s="5" t="str">
        <v>CARBOKA Practical Workbook</v>
      </c>
      <c r="C2" s="3"/>
      <c r="D2" s="3"/>
      <c r="E2" s="3"/>
      <c r="F2" s="3"/>
      <c r="G2" s="3"/>
      <c r="H2" s="3"/>
      <c r="I2" s="3"/>
      <c r="J2" s="3"/>
    </row>
    <row r="3" ht="28" customHeight="1">
      <c r="A3" s="3"/>
      <c r="B3" s="7" t="str">
        <v>Blank customer workbook. Start with the yellow input cells.</v>
      </c>
      <c r="C3" s="3"/>
      <c r="D3" s="3"/>
      <c r="E3" s="3"/>
      <c r="F3" s="3"/>
      <c r="G3" s="3"/>
      <c r="H3" s="3"/>
      <c r="I3" s="3"/>
      <c r="J3" s="3"/>
    </row>
    <row r="4" ht="28" customHeight="1">
      <c r="A4" s="3"/>
      <c r="B4" s="8"/>
      <c r="C4" s="8"/>
      <c r="D4" s="8"/>
      <c r="E4" s="8"/>
      <c r="F4" s="8"/>
      <c r="G4" s="8"/>
      <c r="H4" s="8"/>
      <c r="I4" s="3"/>
      <c r="J4" s="3"/>
    </row>
    <row r="5" ht="28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ht="40" customHeight="1">
      <c r="A6" s="3"/>
      <c r="B6" s="11" t="str">
        <v>Indicator</v>
      </c>
      <c r="C6" s="11" t="str">
        <v>Unit</v>
      </c>
      <c r="D6" s="11" t="str">
        <v>Baseline</v>
      </c>
      <c r="E6" s="11" t="str">
        <v>Reporting</v>
      </c>
      <c r="F6" s="3"/>
      <c r="G6" s="3"/>
      <c r="H6" s="3"/>
      <c r="I6" s="3"/>
      <c r="J6" s="3"/>
    </row>
    <row r="7" ht="62" customHeight="1">
      <c r="A7" s="3"/>
      <c r="B7" s="3" t="str">
        <v>Fully allocated electricity</v>
      </c>
      <c r="C7" s="3" t="str">
        <v>kWh</v>
      </c>
      <c r="D7" s="17" t="str">
        <f>'Measure and Calculate'!D13</f>
        <v>N/A: fill all 6 categories</v>
      </c>
      <c r="E7" s="17" t="str">
        <f>'Measure and Calculate'!E13</f>
        <v>N/A: fill all 6 categories</v>
      </c>
      <c r="F7" s="3"/>
      <c r="G7" s="6" t="str">
        <v>Explore the worked example, then use the blank workbook. Yellow input cells update the results and the editable Excel chart.</v>
      </c>
      <c r="H7" s="3"/>
      <c r="I7" s="3"/>
      <c r="J7" s="3"/>
    </row>
    <row r="8" ht="46" customHeight="1">
      <c r="A8" s="3"/>
      <c r="B8" s="3" t="str">
        <v>Energy intensity</v>
      </c>
      <c r="C8" s="3" t="str">
        <v>kWh/good unit</v>
      </c>
      <c r="D8" s="17" t="str">
        <f>'Measure and Calculate'!D18</f>
        <v>N/A: missing data</v>
      </c>
      <c r="E8" s="17" t="str">
        <f>'Measure and Calculate'!E18</f>
        <v>N/A: missing data</v>
      </c>
      <c r="F8" s="3"/>
      <c r="G8" s="3"/>
      <c r="H8" s="3"/>
      <c r="I8" s="3"/>
      <c r="J8" s="3"/>
    </row>
    <row r="9" ht="62" customHeight="1">
      <c r="A9" s="3"/>
      <c r="B9" s="3" t="str">
        <v>Specified electricity emissions</v>
      </c>
      <c r="C9" s="3" t="str">
        <v>kgCO2e</v>
      </c>
      <c r="D9" s="17" t="str">
        <f>'Measure and Calculate'!D19</f>
        <v>N/A: missing data</v>
      </c>
      <c r="E9" s="17" t="str">
        <f>'Measure and Calculate'!E19</f>
        <v>N/A: missing data</v>
      </c>
      <c r="F9" s="3"/>
      <c r="G9" s="6" t="str">
        <v>N/A means an input is missing or a denominator is zero. See Measure and Calculate for the specific reason.</v>
      </c>
      <c r="H9" s="3"/>
      <c r="I9" s="3"/>
      <c r="J9" s="3"/>
    </row>
    <row r="10" ht="46" customHeight="1">
      <c r="A10" s="3"/>
      <c r="B10" s="3" t="str">
        <v>Physical carbon productivity</v>
      </c>
      <c r="C10" s="3" t="str">
        <v>good units/kgCO2e</v>
      </c>
      <c r="D10" s="17" t="str">
        <f>'Measure and Calculate'!D22</f>
        <v>N/A: missing data</v>
      </c>
      <c r="E10" s="17" t="str">
        <f>'Measure and Calculate'!E22</f>
        <v>N/A: missing data</v>
      </c>
      <c r="F10" s="3"/>
      <c r="G10" s="3"/>
      <c r="H10" s="3"/>
      <c r="I10" s="3"/>
      <c r="J10" s="3"/>
    </row>
    <row r="11" ht="60" customHeight="1">
      <c r="A11" s="3"/>
      <c r="B11" s="3" t="str">
        <v>OEE</v>
      </c>
      <c r="C11" s="3" t="str">
        <v>%</v>
      </c>
      <c r="D11" s="30" t="str">
        <f>'Measure and Calculate'!D38</f>
        <v>N/A: missing OEE data</v>
      </c>
      <c r="E11" s="30" t="str">
        <f>'Measure and Calculate'!E38</f>
        <v>N/A: missing OEE data</v>
      </c>
      <c r="F11" s="3"/>
      <c r="G11" s="6" t="str">
        <v>Review OEE, energy and carbon indicators together with comparison conditions, site actions and evidence.</v>
      </c>
      <c r="H11" s="3"/>
      <c r="I11" s="3"/>
      <c r="J11" s="3"/>
    </row>
    <row r="12" ht="46" customHeight="1">
      <c r="A12" s="3"/>
      <c r="B12" s="3" t="str">
        <v>Valid-data proportion</v>
      </c>
      <c r="C12" s="3" t="str">
        <v>%</v>
      </c>
      <c r="D12" s="30" t="str">
        <f>'Measure and Calculate'!D43</f>
        <v>N/A: add record counts</v>
      </c>
      <c r="E12" s="30" t="str">
        <f>'Measure and Calculate'!E43</f>
        <v>N/A: add record counts</v>
      </c>
      <c r="F12" s="3"/>
      <c r="G12" s="3"/>
      <c r="H12" s="3"/>
      <c r="I12" s="3"/>
      <c r="J12" s="3"/>
    </row>
    <row r="13" ht="28" customHeigh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ht="40" customHeight="1">
      <c r="A14" s="3"/>
      <c r="B14" s="18" t="str">
        <v>Energy intensity reduction</v>
      </c>
      <c r="C14" s="18"/>
      <c r="D14" s="18"/>
      <c r="E14" s="31" t="str">
        <f>'Measure and Calculate'!E24</f>
        <v>N/A: missing data</v>
      </c>
      <c r="F14" s="3"/>
      <c r="G14" s="3"/>
      <c r="H14" s="3"/>
      <c r="I14" s="3"/>
      <c r="J14" s="3"/>
    </row>
    <row r="15" ht="40" customHeight="1">
      <c r="A15" s="3"/>
      <c r="B15" s="18" t="str">
        <v>Carbon productivity increase</v>
      </c>
      <c r="C15" s="18"/>
      <c r="D15" s="18"/>
      <c r="E15" s="31" t="str">
        <f>'Measure and Calculate'!E25</f>
        <v>N/A: missing data</v>
      </c>
      <c r="F15" s="3"/>
      <c r="G15" s="3"/>
      <c r="H15" s="3"/>
      <c r="I15" s="3"/>
      <c r="J15" s="3"/>
    </row>
    <row r="16" ht="28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ht="28" customHeigh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ht="28" customHeight="1">
      <c r="A18" s="3"/>
      <c r="B18" s="45" t="str">
        <v>Four steps to start</v>
      </c>
      <c r="C18" s="3"/>
      <c r="D18" s="3"/>
      <c r="E18" s="3"/>
      <c r="F18" s="3"/>
      <c r="G18" s="3"/>
      <c r="H18" s="3"/>
      <c r="I18" s="3"/>
      <c r="J18" s="3"/>
    </row>
    <row r="19" ht="28" customHeight="1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ht="52" customHeight="1">
      <c r="A20" s="3"/>
      <c r="B20" s="3" t="str">
        <v>1 Explore the example</v>
      </c>
      <c r="C20" s="3"/>
      <c r="D20" s="3"/>
      <c r="E20" s="3"/>
      <c r="F20" s="3"/>
      <c r="G20" s="3" t="str">
        <v>EX01 shows allocated electricity. EX02 separately shows baseline adjustment.</v>
      </c>
      <c r="H20" s="3"/>
      <c r="I20" s="3"/>
      <c r="J20" s="3"/>
    </row>
    <row r="21" ht="28" customHeight="1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ht="52" customHeight="1">
      <c r="A22" s="3"/>
      <c r="B22" s="3" t="str">
        <v>2 Define and fill</v>
      </c>
      <c r="C22" s="3"/>
      <c r="D22" s="3"/>
      <c r="E22" s="3"/>
      <c r="F22" s="3"/>
      <c r="G22" s="3" t="str">
        <v>Use Measurement Plan, Data Readiness, then Measure and Calculate.</v>
      </c>
      <c r="H22" s="3"/>
      <c r="I22" s="3"/>
      <c r="J22" s="3"/>
    </row>
    <row r="23" ht="28" customHeight="1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ht="52" customHeight="1">
      <c r="A24" s="3"/>
      <c r="B24" s="3" t="str">
        <v>3 Compare the results</v>
      </c>
      <c r="C24" s="3"/>
      <c r="D24" s="3"/>
      <c r="E24" s="3"/>
      <c r="F24" s="3"/>
      <c r="G24" s="3" t="str">
        <v>Review totals, per-unit intensity and productivity. Adjust the baseline when comparison conditions differ.</v>
      </c>
      <c r="H24" s="3"/>
      <c r="I24" s="3"/>
      <c r="J24" s="3"/>
    </row>
    <row r="25" ht="28" customHeight="1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ht="52" customHeight="1">
      <c r="A26" s="3"/>
      <c r="B26" s="3" t="str">
        <v>4 Record evidence and action</v>
      </c>
      <c r="C26" s="3"/>
      <c r="D26" s="3"/>
      <c r="E26" s="3"/>
      <c r="F26" s="3"/>
      <c r="G26" s="3" t="str">
        <v>Keep the action, owner, method, review scope and next step before deciding to scale.</v>
      </c>
      <c r="H26" s="3"/>
      <c r="I26" s="3"/>
      <c r="J26" s="3"/>
    </row>
    <row r="27" ht="28" customHeight="1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ht="28" customHeight="1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ht="28" customHeight="1">
      <c r="A29" s="3"/>
      <c r="B29" s="46" t="str">
        <f>IF(COUNT('Measure and Calculate'!D7:E12)=0,"Electricity by category (enter data to display)","Electricity by category")</f>
        <v>Electricity by category (enter data to display)</v>
      </c>
      <c r="C29" s="3"/>
      <c r="D29" s="3"/>
      <c r="E29" s="3"/>
      <c r="F29" s="3"/>
      <c r="G29" s="3"/>
      <c r="H29" s="3"/>
      <c r="I29" s="3"/>
      <c r="J29" s="3"/>
    </row>
    <row r="30" ht="28" customHeight="1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ht="28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ht="28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ht="28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ht="28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ht="28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ht="28" customHeight="1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ht="28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ht="28" customHeight="1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ht="28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ht="28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ht="28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ht="28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ht="28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ht="28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ht="28" customHeight="1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ht="28" customHeight="1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ht="28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ht="28" customHeight="1">
      <c r="A48" s="3"/>
      <c r="B48" s="7" t="str">
        <v>Yellow: editable input. Pale fill: calculation. Open this .xlsx file in Excel. No macros are required.</v>
      </c>
      <c r="C48" s="3"/>
      <c r="D48" s="3"/>
      <c r="E48" s="3"/>
      <c r="F48" s="3"/>
      <c r="G48" s="3"/>
      <c r="H48" s="3"/>
      <c r="I48" s="3"/>
      <c r="J48" s="3"/>
    </row>
    <row r="49" ht="28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ht="28" customHeight="1">
      <c r="A50" s="3"/>
      <c r="B50" s="7" t="str">
        <v>The example factor of 0.500 is illustrative. Use a factor appropriate to your location, year and boundary, with a source.</v>
      </c>
      <c r="C50" s="3"/>
      <c r="D50" s="3"/>
      <c r="E50" s="3"/>
      <c r="F50" s="3"/>
      <c r="G50" s="3"/>
      <c r="H50" s="3"/>
      <c r="I50" s="3"/>
      <c r="J50" s="3"/>
    </row>
    <row r="51" ht="28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ht="28" customHeight="1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ht="28" customHeight="1">
      <c r="A53" s="3"/>
      <c r="B53" s="45" t="str">
        <v>Contact Carboka</v>
      </c>
      <c r="C53" s="3"/>
      <c r="D53" s="3"/>
      <c r="E53" s="3"/>
      <c r="F53" s="3"/>
      <c r="G53" s="3"/>
      <c r="H53" s="3"/>
      <c r="I53" s="3"/>
      <c r="J53" s="3"/>
    </row>
    <row r="54" ht="28" customHeight="1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ht="28" customHeight="1">
      <c r="A55" s="3"/>
      <c r="B55" s="47" t="str">
        <v>support@carboka.com</v>
      </c>
      <c r="C55" s="3"/>
      <c r="D55" s="3"/>
      <c r="E55" s="3"/>
      <c r="F55" s="3"/>
      <c r="G55" s="47" t="str">
        <v>Contact Carboka / request a demonstration</v>
      </c>
      <c r="H55" s="3"/>
      <c r="I55" s="3"/>
      <c r="J55" s="3"/>
    </row>
    <row r="56" ht="28" customHeight="1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ht="28" customHeight="1">
      <c r="A57" s="3"/>
      <c r="B57" s="47" t="str">
        <v>Get the latest English workbook</v>
      </c>
      <c r="C57" s="3"/>
      <c r="D57" s="3"/>
      <c r="E57" s="3"/>
      <c r="F57" s="3"/>
      <c r="G57" s="47" t="str">
        <v>Explore IE+E and carbon productivity</v>
      </c>
      <c r="H57" s="3"/>
      <c r="I57" s="3"/>
      <c r="J57" s="3"/>
    </row>
    <row r="58" ht="28" customHeight="1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28" customHeight="1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ht="28" customHeight="1">
      <c r="A60" s="3"/>
      <c r="B60" s="7" t="str">
        <v>Tell us your industry, country, process, measurement question and available data when contacting Carboka.</v>
      </c>
      <c r="C60" s="3"/>
      <c r="D60" s="3"/>
      <c r="E60" s="3"/>
      <c r="F60" s="3"/>
      <c r="G60" s="3"/>
      <c r="H60" s="3"/>
      <c r="I60" s="3"/>
      <c r="J60" s="3"/>
    </row>
    <row r="61" ht="28" customHeight="1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ht="28" customHeight="1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28" customHeight="1">
      <c r="A63" s="3"/>
      <c r="B63" s="3"/>
      <c r="C63" s="3"/>
      <c r="D63" s="3"/>
      <c r="E63" s="3"/>
      <c r="F63" s="3"/>
      <c r="G63" s="3"/>
      <c r="H63" s="3"/>
      <c r="I63" s="3"/>
      <c r="J63" s="3"/>
    </row>
  </sheetData>
  <hyperlinks>
    <hyperlink ref="B55" r:id="rIdCarbokaLink1"/>
    <hyperlink ref="G55" r:id="rIdCarbokaLink2"/>
    <hyperlink ref="B57" r:id="rIdCarbokaLink3"/>
    <hyperlink ref="G57" r:id="rIdCarbokaLink4"/>
  </hyperlinks>
  <pageMargins left="0.7" right="0.7" top="0.75" bottom="0.75" header="0.3" footer="0.3"/>
  <drawing r:id="R448c9915a1db4e32"/>
</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2" max="2" width="35" hidden="0" customWidth="1"/>
    <x:col min="3" max="3" width="22.5" hidden="0" customWidth="1"/>
    <x:col min="4" max="4" width="24.3799991607666" hidden="0" customWidth="1"/>
    <x:col min="5" max="5" width="24.3799991607666" hidden="0" customWidth="1"/>
    <x:col min="6" max="6" width="3" hidden="0" customWidth="1"/>
    <x:col min="7" max="7" width="55.630001068115234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02 Measure and Calculate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Blank customer workbook. Start with the yellow input cells.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0" customHeight="1">
      <x:c r="A6" s="3"/>
      <x:c r="B6" s="11" t="str">
        <x:v>Metric</x:v>
      </x:c>
      <x:c r="C6" s="11" t="str">
        <x:v>Unit</x:v>
      </x:c>
      <x:c r="D6" s="11" t="str">
        <x:v>Baseline</x:v>
      </x:c>
      <x:c r="E6" s="11" t="str">
        <x:v>Reporting</x:v>
      </x:c>
      <x:c r="F6" s="3"/>
      <x:c r="G6" s="3"/>
      <x:c r="H6" s="3"/>
      <x:c r="I6" s="3"/>
      <x:c r="J6" s="3"/>
    </x:row>
    <x:row r="7" ht="58" customHeight="1">
      <x:c r="A7" s="3"/>
      <x:c r="B7" s="3" t="str">
        <x:v>Production</x:v>
      </x:c>
      <x:c r="C7" s="3" t="str">
        <x:v>kWh</x:v>
      </x:c>
      <x:c r="D7" s="16"/>
      <x:c r="E7" s="16"/>
      <x:c r="F7" s="3"/>
      <x:c r="G7" s="6" t="str">
        <x:v>The six categories must cover the defined boundary without overlap. Enter 0 if not applicable. Leave unknown values blank.</x:v>
      </x:c>
      <x:c r="H7" s="3"/>
      <x:c r="I7" s="3"/>
      <x:c r="J7" s="3"/>
    </x:row>
    <x:row r="8" ht="28" customHeight="1">
      <x:c r="A8" s="3"/>
      <x:c r="B8" s="3" t="str">
        <x:v>Warm-up</x:v>
      </x:c>
      <x:c r="C8" s="3" t="str">
        <x:v>kWh</x:v>
      </x:c>
      <x:c r="D8" s="16"/>
      <x:c r="E8" s="16"/>
      <x:c r="F8" s="3"/>
      <x:c r="G8" s="3"/>
      <x:c r="H8" s="3"/>
      <x:c r="I8" s="3"/>
      <x:c r="J8" s="3"/>
    </x:row>
    <x:row r="9" ht="66" customHeight="1">
      <x:c r="A9" s="3"/>
      <x:c r="B9" s="3" t="str">
        <x:v>Changeover</x:v>
      </x:c>
      <x:c r="C9" s="3" t="str">
        <x:v>kWh</x:v>
      </x:c>
      <x:c r="D9" s="16"/>
      <x:c r="E9" s="16"/>
      <x:c r="F9" s="3"/>
      <x:c r="G9" s="6" t="str">
        <x:v>Shared electricity must already be allocated to this product. Reconcile raw totals, allocation rules and unallocated energy in the evidence log.</x:v>
      </x:c>
      <x:c r="H9" s="3"/>
      <x:c r="I9" s="3"/>
      <x:c r="J9" s="3"/>
    </x:row>
    <x:row r="10" ht="28" customHeight="1">
      <x:c r="A10" s="3"/>
      <x:c r="B10" s="3" t="str">
        <x:v>Standby</x:v>
      </x:c>
      <x:c r="C10" s="3" t="str">
        <x:v>kWh</x:v>
      </x:c>
      <x:c r="D10" s="16"/>
      <x:c r="E10" s="16"/>
      <x:c r="F10" s="3"/>
      <x:c r="G10" s="3"/>
      <x:c r="H10" s="3"/>
      <x:c r="I10" s="3"/>
      <x:c r="J10" s="3"/>
    </x:row>
    <x:row r="11" ht="55" customHeight="1">
      <x:c r="A11" s="3"/>
      <x:c r="B11" s="3" t="str">
        <x:v>Defects / rework</x:v>
      </x:c>
      <x:c r="C11" s="3" t="str">
        <x:v>kWh</x:v>
      </x:c>
      <x:c r="D11" s="16"/>
      <x:c r="E11" s="16"/>
      <x:c r="F11" s="3"/>
      <x:c r="G11" s="6" t="str">
        <x:v>Example: 500 to 450 kWh. Change a yellow value to update the indicators and the native Excel chart.</x:v>
      </x:c>
      <x:c r="H11" s="3"/>
      <x:c r="I11" s="3"/>
      <x:c r="J11" s="3"/>
    </x:row>
    <x:row r="12" ht="28" customHeight="1">
      <x:c r="A12" s="3"/>
      <x:c r="B12" s="3" t="str">
        <x:v>Shared allocation</x:v>
      </x:c>
      <x:c r="C12" s="3" t="str">
        <x:v>kWh</x:v>
      </x:c>
      <x:c r="D12" s="16"/>
      <x:c r="E12" s="16"/>
      <x:c r="F12" s="3"/>
      <x:c r="G12" s="3"/>
      <x:c r="H12" s="3"/>
      <x:c r="I12" s="3"/>
      <x:c r="J12" s="3"/>
    </x:row>
    <x:row r="13" ht="28" customHeight="1">
      <x:c r="A13" s="3"/>
      <x:c r="B13" s="20" t="str">
        <x:v>Fully allocated electricity</x:v>
      </x:c>
      <x:c r="C13" s="20" t="str">
        <x:v>kWh</x:v>
      </x:c>
      <x:c r="D13" s="21" t="str">
        <x:f>IF(COUNT(D7:D12)=6,IF(MIN(D7:D12)&gt;=0,SUM(D7:D12),"N/A: negative value"),"N/A: fill all 6 categories")</x:f>
        <x:v>N/A: fill all 6 categories</x:v>
      </x:c>
      <x:c r="E13" s="21" t="str">
        <x:f>IF(COUNT(E7:E12)=6,IF(MIN(E7:E12)&gt;=0,SUM(E7:E12),"N/A: negative value"),"N/A: fill all 6 categories")</x:f>
        <x:v>N/A: fill all 6 categories</x:v>
      </x:c>
      <x:c r="F13" s="3"/>
      <x:c r="G13" s="3"/>
      <x:c r="H13" s="3"/>
      <x:c r="I13" s="3"/>
      <x:c r="J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54" customHeight="1">
      <x:c r="A15" s="3"/>
      <x:c r="B15" s="3" t="str">
        <x:v>Good output</x:v>
      </x:c>
      <x:c r="C15" s="3" t="str">
        <x:v>good units</x:v>
      </x:c>
      <x:c r="D15" s="23"/>
      <x:c r="E15" s="23"/>
      <x:c r="F15" s="3"/>
      <x:c r="G15" s="6" t="str">
        <x:v>Zero good output retains energy consumption. Intensity remains unavailable instead of becoming zero.</x:v>
      </x:c>
      <x:c r="H15" s="3"/>
      <x:c r="I15" s="3"/>
      <x:c r="J15" s="3"/>
    </x:row>
    <x:row r="16" ht="54" customHeight="1">
      <x:c r="A16" s="3"/>
      <x:c r="B16" s="3" t="str">
        <x:v>Emission factor</x:v>
      </x:c>
      <x:c r="C16" s="3" t="str">
        <x:v>kgCO2e/kWh</x:v>
      </x:c>
      <x:c r="D16" s="25"/>
      <x:c r="E16" s="25"/>
      <x:c r="F16" s="3"/>
      <x:c r="G16" s="6" t="str">
        <x:v>Record the factor source, region, year and version in Measurement Plan. 0.500 is an illustrative assumption.</x:v>
      </x:c>
      <x:c r="H16" s="3"/>
      <x:c r="I16" s="3"/>
      <x:c r="J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46" customHeight="1">
      <x:c r="A18" s="3"/>
      <x:c r="B18" s="3" t="str">
        <x:v>Energy intensity</x:v>
      </x:c>
      <x:c r="C18" s="3" t="str">
        <x:v>kWh/good unit</x:v>
      </x:c>
      <x:c r="D18" s="19" t="str">
        <x:f>IF(AND(ISNUMBER(D13),ISNUMBER(D15)),IF(D15&gt;0,D13/D15,"N/A: zero denominator"),"N/A: missing data")</x:f>
        <x:v>N/A: missing data</x:v>
      </x:c>
      <x:c r="E18" s="19" t="str">
        <x:f>IF(AND(ISNUMBER(E13),ISNUMBER(E15)),IF(E15&gt;0,E13/E15,"N/A: zero denominator"),"N/A: missing data")</x:f>
        <x:v>N/A: missing data</x:v>
      </x:c>
      <x:c r="F18" s="3"/>
      <x:c r="G18" s="6" t="str">
        <x:v>Allocated electricity / good output. Lower values mean less electricity per good unit.</x:v>
      </x:c>
      <x:c r="H18" s="3"/>
      <x:c r="I18" s="3"/>
      <x:c r="J18" s="3"/>
    </x:row>
    <x:row r="19" ht="46" customHeight="1">
      <x:c r="A19" s="3"/>
      <x:c r="B19" s="3" t="str">
        <x:v>Specified electricity emissions</x:v>
      </x:c>
      <x:c r="C19" s="3" t="str">
        <x:v>kgCO2e</x:v>
      </x:c>
      <x:c r="D19" s="19" t="str">
        <x:f>IF(AND(ISNUMBER(D13),ISNUMBER(D16)),IF(D16&lt;0,"N/A: negative factor",IF(OR('Measurement Plan'!C17="",'Measurement Plan'!C19=""),"N/A: add factor source",D13*D16)),"N/A: missing data")</x:f>
        <x:v>N/A: missing data</x:v>
      </x:c>
      <x:c r="E19" s="19" t="str">
        <x:f>IF(AND(ISNUMBER(E13),ISNUMBER(E16)),IF(E16&lt;0,"N/A: negative factor",IF(OR('Measurement Plan'!C18="",'Measurement Plan'!C19=""),"N/A: add factor source",E13*E16)),"N/A: missing data")</x:f>
        <x:v>N/A: missing data</x:v>
      </x:c>
      <x:c r="F19" s="3"/>
      <x:c r="G19" s="6" t="str">
        <x:v>Electricity x emission factor with compatible units.</x:v>
      </x:c>
      <x:c r="H19" s="3"/>
      <x:c r="I19" s="3"/>
      <x:c r="J19" s="3"/>
    </x:row>
    <x:row r="20" ht="46" customHeight="1">
      <x:c r="A20" s="3"/>
      <x:c r="B20" s="3" t="str">
        <x:v>Emissions intensity</x:v>
      </x:c>
      <x:c r="C20" s="3" t="str">
        <x:v>kgCO2e/good unit</x:v>
      </x:c>
      <x:c r="D20" s="19" t="str">
        <x:f>IF(AND(ISNUMBER(D19),ISNUMBER(D15)),IF(D15&gt;0,D19/D15,"N/A: zero denominator"),"N/A: missing data")</x:f>
        <x:v>N/A: missing data</x:v>
      </x:c>
      <x:c r="E20" s="19" t="str">
        <x:f>IF(AND(ISNUMBER(E19),ISNUMBER(E15)),IF(E15&gt;0,E19/E15,"N/A: zero denominator"),"N/A: missing data")</x:f>
        <x:v>N/A: missing data</x:v>
      </x:c>
      <x:c r="F20" s="3"/>
      <x:c r="G20" s="6" t="str">
        <x:v>Specified electricity emissions / good output.</x:v>
      </x:c>
      <x:c r="H20" s="3"/>
      <x:c r="I20" s="3"/>
      <x:c r="J20" s="3"/>
    </x:row>
    <x:row r="21" ht="46" customHeight="1">
      <x:c r="A21" s="3"/>
      <x:c r="B21" s="3" t="str">
        <x:v>Energy productivity</x:v>
      </x:c>
      <x:c r="C21" s="3" t="str">
        <x:v>good units/kWh</x:v>
      </x:c>
      <x:c r="D21" s="19" t="str">
        <x:f>IF(AND(ISNUMBER(D15),ISNUMBER(D13)),IF(D13&gt;0,D15/D13,"N/A: zero denominator"),"N/A: missing data")</x:f>
        <x:v>N/A: missing data</x:v>
      </x:c>
      <x:c r="E21" s="19" t="str">
        <x:f>IF(AND(ISNUMBER(E15),ISNUMBER(E13)),IF(E13&gt;0,E15/E13,"N/A: zero denominator"),"N/A: missing data")</x:f>
        <x:v>N/A: missing data</x:v>
      </x:c>
      <x:c r="F21" s="3"/>
      <x:c r="G21" s="6" t="str">
        <x:v>Good output / allocated electricity. Reciprocal of energy intensity.</x:v>
      </x:c>
      <x:c r="H21" s="3"/>
      <x:c r="I21" s="3"/>
      <x:c r="J21" s="3"/>
    </x:row>
    <x:row r="22" ht="46" customHeight="1">
      <x:c r="A22" s="3"/>
      <x:c r="B22" s="3" t="str">
        <x:v>Physical carbon productivity</x:v>
      </x:c>
      <x:c r="C22" s="3" t="str">
        <x:v>good units/kgCO2e</x:v>
      </x:c>
      <x:c r="D22" s="19" t="str">
        <x:f>IF(AND(ISNUMBER(D15),ISNUMBER(D19)),IF(D19&gt;0,D15/D19,"N/A: zero denominator"),"N/A: missing data")</x:f>
        <x:v>N/A: missing data</x:v>
      </x:c>
      <x:c r="E22" s="19" t="str">
        <x:f>IF(AND(ISNUMBER(E15),ISNUMBER(E19)),IF(E19&gt;0,E15/E19,"N/A: zero denominator"),"N/A: missing data")</x:f>
        <x:v>N/A: missing data</x:v>
      </x:c>
      <x:c r="F22" s="3"/>
      <x:c r="G22" s="6" t="str">
        <x:v>Good output / specified emissions. This is not a certification score.</x:v>
      </x:c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46" customHeight="1">
      <x:c r="A24" s="3"/>
      <x:c r="B24" s="3" t="str">
        <x:v>Energy intensity reduction</x:v>
      </x:c>
      <x:c r="C24" s="3" t="str">
        <x:v>%</x:v>
      </x:c>
      <x:c r="D24" s="3"/>
      <x:c r="E24" s="28" t="str">
        <x:f>IF(AND(ISNUMBER(D18),ISNUMBER(E18)),IF(D18&gt;0,(D18-E18)/D18,"N/A: zero baseline"),"N/A: missing data")</x:f>
        <x:v>N/A: missing data</x:v>
      </x:c>
      <x:c r="F24" s="3"/>
      <x:c r="G24" s="6" t="str">
        <x:v>A 10% intensity reduction and an 11.11% productivity increase can both be correct.</x:v>
      </x:c>
      <x:c r="H24" s="3"/>
      <x:c r="I24" s="3"/>
      <x:c r="J24" s="3"/>
    </x:row>
    <x:row r="25" ht="46" customHeight="1">
      <x:c r="A25" s="3"/>
      <x:c r="B25" s="3" t="str">
        <x:v>Carbon productivity increase</x:v>
      </x:c>
      <x:c r="C25" s="3" t="str">
        <x:v>%</x:v>
      </x:c>
      <x:c r="D25" s="3"/>
      <x:c r="E25" s="28" t="str">
        <x:f>IF(AND(ISNUMBER(D22),ISNUMBER(E22)),IF(D22&gt;0,(E22-D22)/D22,"N/A: zero baseline"),"N/A: missing data")</x:f>
        <x:v>N/A: missing data</x:v>
      </x:c>
      <x:c r="F25" s="3"/>
      <x:c r="G25" s="3"/>
      <x:c r="H25" s="3"/>
      <x:c r="I25" s="3"/>
      <x:c r="J25" s="3"/>
    </x:row>
    <x:row r="26" ht="46" customHeight="1">
      <x:c r="A26" s="3"/>
      <x:c r="B26" s="3" t="str">
        <x:v>Arithmetic electricity difference</x:v>
      </x:c>
      <x:c r="C26" s="3" t="str">
        <x:v>kWh</x:v>
      </x:c>
      <x:c r="D26" s="3"/>
      <x:c r="E26" s="17" t="str">
        <x:f>IF(AND(ISNUMBER(D13),ISNUMBER(E13)),D13-E13,"N/A: missing data")</x:f>
        <x:v>N/A: missing data</x:v>
      </x:c>
      <x:c r="F26" s="3"/>
      <x:c r="G26" s="6" t="str">
        <x:v>An arithmetic difference is not verified savings. Use Baseline Adjustment when comparison conditions differ.</x:v>
      </x:c>
      <x:c r="H26" s="3"/>
      <x:c r="I26" s="3"/>
      <x:c r="J26" s="3"/>
    </x:row>
    <x:row r="27" ht="46" customHeight="1">
      <x:c r="A27" s="3"/>
      <x:c r="B27" s="3" t="str">
        <x:v>Arithmetic emissions difference</x:v>
      </x:c>
      <x:c r="C27" s="3" t="str">
        <x:v>kgCO2e</x:v>
      </x:c>
      <x:c r="D27" s="3"/>
      <x:c r="E27" s="17" t="str">
        <x:f>IF(AND(ISNUMBER(D19),ISNUMBER(E19)),D19-E19,"N/A: missing data")</x:f>
        <x:v>N/A: missing data</x:v>
      </x:c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40" customHeight="1">
      <x:c r="A29" s="3"/>
      <x:c r="B29" s="11" t="str">
        <x:v>OEE+E (optional)</x:v>
      </x:c>
      <x:c r="C29" s="11" t="str">
        <x:v>Unit</x:v>
      </x:c>
      <x:c r="D29" s="11" t="str">
        <x:v>Baseline</x:v>
      </x:c>
      <x:c r="E29" s="11" t="str">
        <x:v>Reporting</x:v>
      </x:c>
      <x:c r="F29" s="3"/>
      <x:c r="G29" s="3"/>
      <x:c r="H29" s="3"/>
      <x:c r="I29" s="3"/>
      <x:c r="J29" s="3"/>
    </x:row>
    <x:row r="30" ht="52" customHeight="1">
      <x:c r="A30" s="3"/>
      <x:c r="B30" s="3" t="str">
        <x:v>Planned production time</x:v>
      </x:c>
      <x:c r="C30" s="3" t="str">
        <x:v>minutes</x:v>
      </x:c>
      <x:c r="D30" s="16"/>
      <x:c r="E30" s="16"/>
      <x:c r="F30" s="3"/>
      <x:c r="G30" s="6" t="str">
        <x:v>EX01 has no OEE time or total-output inputs. OEE remains N/A in the worked example.</x:v>
      </x:c>
      <x:c r="H30" s="3"/>
      <x:c r="I30" s="3"/>
      <x:c r="J30" s="3"/>
    </x:row>
    <x:row r="31" ht="52" customHeight="1">
      <x:c r="A31" s="3"/>
      <x:c r="B31" s="3" t="str">
        <x:v>Run time</x:v>
      </x:c>
      <x:c r="C31" s="3" t="str">
        <x:v>minutes</x:v>
      </x:c>
      <x:c r="D31" s="16"/>
      <x:c r="E31" s="16"/>
      <x:c r="F31" s="3"/>
      <x:c r="G31" s="3"/>
      <x:c r="H31" s="3"/>
      <x:c r="I31" s="3"/>
      <x:c r="J31" s="3"/>
    </x:row>
    <x:row r="32" ht="52" customHeight="1">
      <x:c r="A32" s="3"/>
      <x:c r="B32" s="3" t="str">
        <x:v>Ideal cycle time</x:v>
      </x:c>
      <x:c r="C32" s="3" t="str">
        <x:v>minutes/unit</x:v>
      </x:c>
      <x:c r="D32" s="16"/>
      <x:c r="E32" s="16"/>
      <x:c r="F32" s="3"/>
      <x:c r="G32" s="6" t="str">
        <x:v>+E means viewing energy and evidence alongside OEE. Do not add OEE percentages to kWh.</x:v>
      </x:c>
      <x:c r="H32" s="3"/>
      <x:c r="I32" s="3"/>
      <x:c r="J32" s="3"/>
    </x:row>
    <x:row r="33" ht="52" customHeight="1">
      <x:c r="A33" s="3"/>
      <x:c r="B33" s="3" t="str">
        <x:v>Total output (including defects)</x:v>
      </x:c>
      <x:c r="C33" s="3" t="str">
        <x:v>units</x:v>
      </x:c>
      <x:c r="D33" s="16"/>
      <x:c r="E33" s="16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40" customHeight="1">
      <x:c r="A35" s="3"/>
      <x:c r="B35" s="3" t="str">
        <x:v>Availability A</x:v>
      </x:c>
      <x:c r="C35" s="3"/>
      <x:c r="D35" s="31" t="str">
        <x:f>IF(AND(ISNUMBER(D31),ISNUMBER(D30)),IF(D30&gt;0,D31/D30,"N/A: zero denominator"),"N/A: missing data")</x:f>
        <x:v>N/A: missing data</x:v>
      </x:c>
      <x:c r="E35" s="31" t="str">
        <x:f>IF(AND(ISNUMBER(E31),ISNUMBER(E30)),IF(E30&gt;0,E31/E30,"N/A: zero denominator"),"N/A: missing data")</x:f>
        <x:v>N/A: missing data</x:v>
      </x:c>
      <x:c r="F35" s="3"/>
      <x:c r="G35" s="3"/>
      <x:c r="H35" s="3"/>
      <x:c r="I35" s="3"/>
      <x:c r="J35" s="3"/>
    </x:row>
    <x:row r="36" ht="40" customHeight="1">
      <x:c r="A36" s="3"/>
      <x:c r="B36" s="3" t="str">
        <x:v>Performance P</x:v>
      </x:c>
      <x:c r="C36" s="3"/>
      <x:c r="D36" s="31" t="str">
        <x:f>IF(COUNT(D31:D33)=3,IF(D31&gt;0,D32*D33/D31,"N/A: zero run time"),"N/A: missing data")</x:f>
        <x:v>N/A: missing data</x:v>
      </x:c>
      <x:c r="E36" s="31" t="str">
        <x:f>IF(COUNT(E31:E33)=3,IF(E31&gt;0,E32*E33/E31,"N/A: zero run time"),"N/A: missing data")</x:f>
        <x:v>N/A: missing data</x:v>
      </x:c>
      <x:c r="F36" s="3"/>
      <x:c r="G36" s="3"/>
      <x:c r="H36" s="3"/>
      <x:c r="I36" s="3"/>
      <x:c r="J36" s="3"/>
    </x:row>
    <x:row r="37" ht="40" customHeight="1">
      <x:c r="A37" s="3"/>
      <x:c r="B37" s="3" t="str">
        <x:v>Quality Q</x:v>
      </x:c>
      <x:c r="C37" s="3"/>
      <x:c r="D37" s="31" t="str">
        <x:f>IF(AND(ISNUMBER(D15),ISNUMBER(D33)),IF(D33&gt;0,D15/D33,"N/A: zero denominator"),"N/A: missing data")</x:f>
        <x:v>N/A: missing data</x:v>
      </x:c>
      <x:c r="E37" s="31" t="str">
        <x:f>IF(AND(ISNUMBER(E15),ISNUMBER(E33)),IF(E33&gt;0,E15/E33,"N/A: zero denominator"),"N/A: missing data")</x:f>
        <x:v>N/A: missing data</x:v>
      </x:c>
      <x:c r="F37" s="3"/>
      <x:c r="G37" s="3"/>
      <x:c r="H37" s="3"/>
      <x:c r="I37" s="3"/>
      <x:c r="J37" s="3"/>
    </x:row>
    <x:row r="38" ht="40" customHeight="1">
      <x:c r="A38" s="3"/>
      <x:c r="B38" s="3" t="str">
        <x:v>OEE = A x P x Q</x:v>
      </x:c>
      <x:c r="C38" s="3"/>
      <x:c r="D38" s="31" t="str">
        <x:f>IF(COUNT(D35:D37)=3,IF(OR(MIN(D35:D37)&lt;0,MAX(D35:D37)&gt;1),"N/A: check time/output",D35*D36*D37),"N/A: missing OEE data")</x:f>
        <x:v>N/A: missing OEE data</x:v>
      </x:c>
      <x:c r="E38" s="31" t="str">
        <x:f>IF(COUNT(E35:E37)=3,IF(OR(MIN(E35:E37)&lt;0,MAX(E35:E37)&gt;1),"N/A: check time/output",E35*E36*E37),"N/A: missing OEE data")</x:f>
        <x:v>N/A: missing OEE data</x:v>
      </x:c>
      <x:c r="F38" s="3"/>
      <x:c r="G38" s="3"/>
      <x:c r="H38" s="3"/>
      <x:c r="I38" s="3"/>
      <x:c r="J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46" customHeight="1">
      <x:c r="A40" s="3"/>
      <x:c r="B40" s="3" t="str">
        <x:v>Expected records</x:v>
      </x:c>
      <x:c r="C40" s="3" t="str">
        <x:v>records</x:v>
      </x:c>
      <x:c r="D40" s="33"/>
      <x:c r="E40" s="33"/>
      <x:c r="F40" s="3"/>
      <x:c r="G40" s="6" t="str">
        <x:v>For fixed sampling intervals. Keep imputed records separate from original valid measurements.</x:v>
      </x:c>
      <x:c r="H40" s="3"/>
      <x:c r="I40" s="3"/>
      <x:c r="J40" s="3"/>
    </x:row>
    <x:row r="41" ht="46" customHeight="1">
      <x:c r="A41" s="3"/>
      <x:c r="B41" s="3" t="str">
        <x:v>Valid records (deduplicated)</x:v>
      </x:c>
      <x:c r="C41" s="3" t="str">
        <x:v>records</x:v>
      </x:c>
      <x:c r="D41" s="33"/>
      <x:c r="E41" s="33"/>
      <x:c r="F41" s="3"/>
      <x:c r="G41" s="3"/>
      <x:c r="H41" s="3"/>
      <x:c r="I41" s="3"/>
      <x:c r="J41" s="3"/>
    </x:row>
    <x:row r="42" ht="46" customHeight="1">
      <x:c r="A42" s="3"/>
      <x:c r="B42" s="3" t="str">
        <x:v>Imputed records (separate)</x:v>
      </x:c>
      <x:c r="C42" s="3" t="str">
        <x:v>records</x:v>
      </x:c>
      <x:c r="D42" s="33"/>
      <x:c r="E42" s="33"/>
      <x:c r="F42" s="3"/>
      <x:c r="G42" s="3"/>
      <x:c r="H42" s="3"/>
      <x:c r="I42" s="3"/>
      <x:c r="J42" s="3"/>
    </x:row>
    <x:row r="43" ht="46" customHeight="1">
      <x:c r="A43" s="3"/>
      <x:c r="B43" s="3" t="str">
        <x:v>Valid-data proportion</x:v>
      </x:c>
      <x:c r="C43" s="3" t="str">
        <x:v>%</x:v>
      </x:c>
      <x:c r="D43" s="30" t="str">
        <x:f>IF(COUNT(D40:D41)=2,IF(AND(D40&gt;0,D41&gt;=0,D41&lt;=D40),D41/D40,"N/A: check record counts"),"N/A: add record counts")</x:f>
        <x:v>N/A: add record counts</x:v>
      </x:c>
      <x:c r="E43" s="30" t="str">
        <x:f>IF(COUNT(E40:E41)=2,IF(AND(E40&gt;0,E41&gt;=0,E41&lt;=E40),E41/E40,"N/A: check record counts"),"N/A: add record counts")</x:f>
        <x:v>N/A: add record counts</x:v>
      </x:c>
      <x:c r="F43" s="3"/>
      <x:c r="G43" s="3"/>
      <x:c r="H43" s="3"/>
      <x:c r="I43" s="3"/>
      <x:c r="J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28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28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</x:row>
  </x:sheetData>
  <x:dataValidations count="4">
    <x:dataValidation type="decimal" operator="greaterThanOrEqual" sqref="D7:E12">
      <x:formula1>0</x:formula1>
    </x:dataValidation>
    <x:dataValidation type="decimal" operator="greaterThanOrEqual" sqref="D15:E16">
      <x:formula1>0</x:formula1>
    </x:dataValidation>
    <x:dataValidation type="decimal" operator="greaterThanOrEqual" sqref="D30:E33">
      <x:formula1>0</x:formula1>
    </x:dataValidation>
    <x:dataValidation type="whole" operator="greaterThanOrEqual" sqref="D40:E42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4" ySplit="6" topLeftCell="E7" activePane="bottomRight" state="frozen"/>
    </x:sheetView>
  </x:sheetViews>
  <x:sheetFormatPr defaultRowHeight="15"/>
  <x:cols>
    <x:col min="2" max="2" width="5.75" hidden="0" customWidth="1"/>
    <x:col min="3" max="3" width="19.3799991607666" hidden="0" customWidth="1"/>
    <x:col min="4" max="4" width="50" hidden="0" customWidth="1"/>
    <x:col min="5" max="5" width="15.630000114440918" hidden="0" customWidth="1"/>
    <x:col min="6" max="6" width="30" hidden="0" customWidth="1"/>
    <x:col min="7" max="7" width="19.3799991607666" hidden="0" customWidth="1"/>
    <x:col min="8" max="8" width="34.380001068115234" hidden="0" customWidth="1"/>
    <x:col min="9" max="9" width="16.8799991607666" hidden="0" customWidth="1"/>
    <x:col min="10" max="10" width="30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03 Data Readiness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Blank customer workbook. Start with the yellow input cells.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0" customHeight="1">
      <x:c r="A6" s="3"/>
      <x:c r="B6" s="11" t="str">
        <x:v>#</x:v>
      </x:c>
      <x:c r="C6" s="11" t="str">
        <x:v>Group</x:v>
      </x:c>
      <x:c r="D6" s="11" t="str">
        <x:v>Readiness question</x:v>
      </x:c>
      <x:c r="E6" s="11" t="str">
        <x:v>Status</x:v>
      </x:c>
      <x:c r="F6" s="11" t="str">
        <x:v>Evidence / N/A reason</x:v>
      </x:c>
      <x:c r="G6" s="11" t="str">
        <x:v>Owner</x:v>
      </x:c>
      <x:c r="H6" s="11" t="str">
        <x:v>Next action</x:v>
      </x:c>
      <x:c r="I6" s="11" t="str">
        <x:v>Target date</x:v>
      </x:c>
      <x:c r="J6" s="11" t="str">
        <x:v>Next step</x:v>
      </x:c>
    </x:row>
    <x:row r="7" ht="66" customHeight="1">
      <x:c r="A7" s="3"/>
      <x:c r="B7" s="35" t="n">
        <x:v>1</x:v>
      </x:c>
      <x:c r="C7" s="35" t="str">
        <x:v>Data and product</x:v>
      </x:c>
      <x:c r="D7" s="35" t="str">
        <x:v>Equipment, meters, products and periods are identifiable.</x:v>
      </x:c>
      <x:c r="E7" s="36"/>
      <x:c r="F7" s="36"/>
      <x:c r="G7" s="36"/>
      <x:c r="H7" s="36"/>
      <x:c r="I7" s="37"/>
      <x:c r="J7" s="35" t="str">
        <x:f>IF(E7="","Add status",IF(E7="Not applicable",IF(F7="","Add N/A reason",IF(G7="","Add owner","Reason recorded")),IF(E7="Yes",IF(OR(F7="",G7=""),"Add evidence / owner","Check against evidence"),IF(OR(H7="",G7="",I7=""),"Add action / owner / date","Pending follow-up"))))</x:f>
        <x:v>Add status</x:v>
      </x:c>
    </x:row>
    <x:row r="8" ht="66" customHeight="1">
      <x:c r="A8" s="3"/>
      <x:c r="B8" s="38" t="n">
        <x:v>2</x:v>
      </x:c>
      <x:c r="C8" s="38" t="str">
        <x:v>Data and product</x:v>
      </x:c>
      <x:c r="D8" s="38" t="str">
        <x:v>Measurement chain, wiring and calibration are traceable.</x:v>
      </x:c>
      <x:c r="E8" s="39"/>
      <x:c r="F8" s="39"/>
      <x:c r="G8" s="39"/>
      <x:c r="H8" s="39"/>
      <x:c r="I8" s="40"/>
      <x:c r="J8" s="38" t="str">
        <x:f>IF(E8="","Add status",IF(E8="Not applicable",IF(F8="","Add N/A reason",IF(G8="","Add owner","Reason recorded")),IF(E8="Yes",IF(OR(F8="",G8=""),"Add evidence / owner","Check against evidence"),IF(OR(H8="",G8="",I8=""),"Add action / owner / date","Pending follow-up"))))</x:f>
        <x:v>Add status</x:v>
      </x:c>
    </x:row>
    <x:row r="9" ht="66" customHeight="1">
      <x:c r="A9" s="3"/>
      <x:c r="B9" s="38" t="n">
        <x:v>3</x:v>
      </x:c>
      <x:c r="C9" s="38" t="str">
        <x:v>Data and product</x:v>
      </x:c>
      <x:c r="D9" s="38" t="str">
        <x:v>Sampling, upload and storage intervals and time zone are defined.</x:v>
      </x:c>
      <x:c r="E9" s="39"/>
      <x:c r="F9" s="39"/>
      <x:c r="G9" s="39"/>
      <x:c r="H9" s="39"/>
      <x:c r="I9" s="40"/>
      <x:c r="J9" s="38" t="str">
        <x:f>IF(E9="","Add status",IF(E9="Not applicable",IF(F9="","Add N/A reason",IF(G9="","Add owner","Reason recorded")),IF(E9="Yes",IF(OR(F9="",G9=""),"Add evidence / owner","Check against evidence"),IF(OR(H9="",G9="",I9=""),"Add action / owner / date","Pending follow-up"))))</x:f>
        <x:v>Add status</x:v>
      </x:c>
    </x:row>
    <x:row r="10" ht="66" customHeight="1">
      <x:c r="A10" s="3"/>
      <x:c r="B10" s="38" t="n">
        <x:v>4</x:v>
      </x:c>
      <x:c r="C10" s="38" t="str">
        <x:v>Data and product</x:v>
      </x:c>
      <x:c r="D10" s="38" t="str">
        <x:v>Time alignment, duplicates, gaps and imputed values are controlled.</x:v>
      </x:c>
      <x:c r="E10" s="39"/>
      <x:c r="F10" s="39"/>
      <x:c r="G10" s="39"/>
      <x:c r="H10" s="39"/>
      <x:c r="I10" s="40"/>
      <x:c r="J10" s="38" t="str">
        <x:f>IF(E10="","Add status",IF(E10="Not applicable",IF(F10="","Add N/A reason",IF(G10="","Add owner","Reason recorded")),IF(E10="Yes",IF(OR(F10="",G10=""),"Add evidence / owner","Check against evidence"),IF(OR(H10="",G10="",I10=""),"Add action / owner / date","Pending follow-up"))))</x:f>
        <x:v>Add status</x:v>
      </x:c>
    </x:row>
    <x:row r="11" ht="66" customHeight="1">
      <x:c r="A11" s="3"/>
      <x:c r="B11" s="38" t="n">
        <x:v>5</x:v>
      </x:c>
      <x:c r="C11" s="38" t="str">
        <x:v>Data and product</x:v>
      </x:c>
      <x:c r="D11" s="38" t="str">
        <x:v>Orders, operating states, good output and rework share aligned timestamps.</x:v>
      </x:c>
      <x:c r="E11" s="39"/>
      <x:c r="F11" s="39"/>
      <x:c r="G11" s="39"/>
      <x:c r="H11" s="39"/>
      <x:c r="I11" s="40"/>
      <x:c r="J11" s="38" t="str">
        <x:f>IF(E11="","Add status",IF(E11="Not applicable",IF(F11="","Add N/A reason",IF(G11="","Add owner","Reason recorded")),IF(E11="Yes",IF(OR(F11="",G11=""),"Add evidence / owner","Check against evidence"),IF(OR(H11="",G11="",I11=""),"Add action / owner / date","Pending follow-up"))))</x:f>
        <x:v>Add status</x:v>
      </x:c>
    </x:row>
    <x:row r="12" ht="66" customHeight="1">
      <x:c r="A12" s="3"/>
      <x:c r="B12" s="38" t="n">
        <x:v>6</x:v>
      </x:c>
      <x:c r="C12" s="38" t="str">
        <x:v>Allocation and carbon</x:v>
      </x:c>
      <x:c r="D12" s="38" t="str">
        <x:v>Included and excluded activities have documented boundaries.</x:v>
      </x:c>
      <x:c r="E12" s="39"/>
      <x:c r="F12" s="39"/>
      <x:c r="G12" s="39"/>
      <x:c r="H12" s="39"/>
      <x:c r="I12" s="40"/>
      <x:c r="J12" s="38" t="str">
        <x:f>IF(E12="","Add status",IF(E12="Not applicable",IF(F12="","Add N/A reason",IF(G12="","Add owner","Reason recorded")),IF(E12="Yes",IF(OR(F12="",G12=""),"Add evidence / owner","Check against evidence"),IF(OR(H12="",G12="",I12=""),"Add action / owner / date","Pending follow-up"))))</x:f>
        <x:v>Add status</x:v>
      </x:c>
    </x:row>
    <x:row r="13" ht="66" customHeight="1">
      <x:c r="A13" s="3"/>
      <x:c r="B13" s="38" t="n">
        <x:v>7</x:v>
      </x:c>
      <x:c r="C13" s="38" t="str">
        <x:v>Allocation and carbon</x:v>
      </x:c>
      <x:c r="D13" s="38" t="str">
        <x:v>Warm-up, changeover, standby and shared energy have assigned owners.</x:v>
      </x:c>
      <x:c r="E13" s="39"/>
      <x:c r="F13" s="39"/>
      <x:c r="G13" s="39"/>
      <x:c r="H13" s="39"/>
      <x:c r="I13" s="40"/>
      <x:c r="J13" s="38" t="str">
        <x:f>IF(E13="","Add status",IF(E13="Not applicable",IF(F13="","Add N/A reason",IF(G13="","Add owner","Reason recorded")),IF(E13="Yes",IF(OR(F13="",G13=""),"Add evidence / owner","Check against evidence"),IF(OR(H13="",G13="",I13=""),"Add action / owner / date","Pending follow-up"))))</x:f>
        <x:v>Add status</x:v>
      </x:c>
    </x:row>
    <x:row r="14" ht="66" customHeight="1">
      <x:c r="A14" s="3"/>
      <x:c r="B14" s="38" t="n">
        <x:v>8</x:v>
      </x:c>
      <x:c r="C14" s="38" t="str">
        <x:v>Allocation and carbon</x:v>
      </x:c>
      <x:c r="D14" s="38" t="str">
        <x:v>Energy categories do not overlap. Main meters reconcile to submeters.</x:v>
      </x:c>
      <x:c r="E14" s="39"/>
      <x:c r="F14" s="39"/>
      <x:c r="G14" s="39"/>
      <x:c r="H14" s="39"/>
      <x:c r="I14" s="40"/>
      <x:c r="J14" s="38" t="str">
        <x:f>IF(E14="","Add status",IF(E14="Not applicable",IF(F14="","Add N/A reason",IF(G14="","Add owner","Reason recorded")),IF(E14="Yes",IF(OR(F14="",G14=""),"Add evidence / owner","Check against evidence"),IF(OR(H14="",G14="",I14=""),"Add action / owner / date","Pending follow-up"))))</x:f>
        <x:v>Add status</x:v>
      </x:c>
    </x:row>
    <x:row r="15" ht="66" customHeight="1">
      <x:c r="A15" s="3"/>
      <x:c r="B15" s="38" t="n">
        <x:v>9</x:v>
      </x:c>
      <x:c r="C15" s="38" t="str">
        <x:v>Allocation and carbon</x:v>
      </x:c>
      <x:c r="D15" s="38" t="str">
        <x:v>Emission factors have a source, region, year, version and unit.</x:v>
      </x:c>
      <x:c r="E15" s="39"/>
      <x:c r="F15" s="39"/>
      <x:c r="G15" s="39"/>
      <x:c r="H15" s="39"/>
      <x:c r="I15" s="40"/>
      <x:c r="J15" s="38" t="str">
        <x:f>IF(E15="","Add status",IF(E15="Not applicable",IF(F15="","Add N/A reason",IF(G15="","Add owner","Reason recorded")),IF(E15="Yes",IF(OR(F15="",G15=""),"Add evidence / owner","Check against evidence"),IF(OR(H15="",G15="",I15=""),"Add action / owner / date","Pending follow-up"))))</x:f>
        <x:v>Add status</x:v>
      </x:c>
    </x:row>
    <x:row r="16" ht="66" customHeight="1">
      <x:c r="A16" s="3"/>
      <x:c r="B16" s="38" t="n">
        <x:v>10</x:v>
      </x:c>
      <x:c r="C16" s="38" t="str">
        <x:v>Allocation and carbon</x:v>
      </x:c>
      <x:c r="D16" s="38" t="str">
        <x:v>Storage sources, losses, inventory and attributes avoid double counting.</x:v>
      </x:c>
      <x:c r="E16" s="39"/>
      <x:c r="F16" s="39"/>
      <x:c r="G16" s="39"/>
      <x:c r="H16" s="39"/>
      <x:c r="I16" s="40"/>
      <x:c r="J16" s="38" t="str">
        <x:f>IF(E16="","Add status",IF(E16="Not applicable",IF(F16="","Add N/A reason",IF(G16="","Add owner","Reason recorded")),IF(E16="Yes",IF(OR(F16="",G16=""),"Add evidence / owner","Check against evidence"),IF(OR(H16="",G16="",I16=""),"Add action / owner / date","Pending follow-up"))))</x:f>
        <x:v>Add status</x:v>
      </x:c>
    </x:row>
    <x:row r="17" ht="66" customHeight="1">
      <x:c r="A17" s="3"/>
      <x:c r="B17" s="38" t="n">
        <x:v>11</x:v>
      </x:c>
      <x:c r="C17" s="38" t="str">
        <x:v>People and review</x:v>
      </x:c>
      <x:c r="D17" s="38" t="str">
        <x:v>Baseline and reporting periods and comparison variables are defined.</x:v>
      </x:c>
      <x:c r="E17" s="39"/>
      <x:c r="F17" s="39"/>
      <x:c r="G17" s="39"/>
      <x:c r="H17" s="39"/>
      <x:c r="I17" s="40"/>
      <x:c r="J17" s="38" t="str">
        <x:f>IF(E17="","Add status",IF(E17="Not applicable",IF(F17="","Add N/A reason",IF(G17="","Add owner","Reason recorded")),IF(E17="Yes",IF(OR(F17="",G17=""),"Add evidence / owner","Check against evidence"),IF(OR(H17="",G17="",I17=""),"Add action / owner / date","Pending follow-up"))))</x:f>
        <x:v>Add status</x:v>
      </x:c>
    </x:row>
    <x:row r="18" ht="66" customHeight="1">
      <x:c r="A18" s="3"/>
      <x:c r="B18" s="38" t="n">
        <x:v>12</x:v>
      </x:c>
      <x:c r="C18" s="38" t="str">
        <x:v>People and review</x:v>
      </x:c>
      <x:c r="D18" s="38" t="str">
        <x:v>Baseline models and routine/non-routine adjustments can be recalculated.</x:v>
      </x:c>
      <x:c r="E18" s="39"/>
      <x:c r="F18" s="39"/>
      <x:c r="G18" s="39"/>
      <x:c r="H18" s="39"/>
      <x:c r="I18" s="40"/>
      <x:c r="J18" s="38" t="str">
        <x:f>IF(E18="","Add status",IF(E18="Not applicable",IF(F18="","Add N/A reason",IF(G18="","Add owner","Reason recorded")),IF(E18="Yes",IF(OR(F18="",G18=""),"Add evidence / owner","Check against evidence"),IF(OR(H18="",G18="",I18=""),"Add action / owner / date","Pending follow-up"))))</x:f>
        <x:v>Add status</x:v>
      </x:c>
    </x:row>
    <x:row r="19" ht="66" customHeight="1">
      <x:c r="A19" s="3"/>
      <x:c r="B19" s="38" t="n">
        <x:v>13</x:v>
      </x:c>
      <x:c r="C19" s="38" t="str">
        <x:v>People and review</x:v>
      </x:c>
      <x:c r="D19" s="38" t="str">
        <x:v>Actions, implementation dates and success criteria are recorded.</x:v>
      </x:c>
      <x:c r="E19" s="39"/>
      <x:c r="F19" s="39"/>
      <x:c r="G19" s="39"/>
      <x:c r="H19" s="39"/>
      <x:c r="I19" s="40"/>
      <x:c r="J19" s="38" t="str">
        <x:f>IF(E19="","Add status",IF(E19="Not applicable",IF(F19="","Add N/A reason",IF(G19="","Add owner","Reason recorded")),IF(E19="Yes",IF(OR(F19="",G19=""),"Add evidence / owner","Check against evidence"),IF(OR(H19="",G19="",I19=""),"Add action / owner / date","Pending follow-up"))))</x:f>
        <x:v>Add status</x:v>
      </x:c>
    </x:row>
    <x:row r="20" ht="66" customHeight="1">
      <x:c r="A20" s="3"/>
      <x:c r="B20" s="38" t="n">
        <x:v>14</x:v>
      </x:c>
      <x:c r="C20" s="38" t="str">
        <x:v>People and review</x:v>
      </x:c>
      <x:c r="D20" s="38" t="str">
        <x:v>Quality, safety, delivery and approval responsibilities are clear.</x:v>
      </x:c>
      <x:c r="E20" s="39"/>
      <x:c r="F20" s="39"/>
      <x:c r="G20" s="39"/>
      <x:c r="H20" s="39"/>
      <x:c r="I20" s="40"/>
      <x:c r="J20" s="38" t="str">
        <x:f>IF(E20="","Add status",IF(E20="Not applicable",IF(F20="","Add N/A reason",IF(G20="","Add owner","Reason recorded")),IF(E20="Yes",IF(OR(F20="",G20=""),"Add evidence / owner","Check against evidence"),IF(OR(H20="",G20="",I20=""),"Add action / owner / date","Pending follow-up"))))</x:f>
        <x:v>Add status</x:v>
      </x:c>
    </x:row>
    <x:row r="21" ht="66" customHeight="1">
      <x:c r="A21" s="3"/>
      <x:c r="B21" s="38" t="n">
        <x:v>15</x:v>
      </x:c>
      <x:c r="C21" s="38" t="str">
        <x:v>People and review</x:v>
      </x:c>
      <x:c r="D21" s="38" t="str">
        <x:v>People can reject, override, stop and reverse AI recommendations.</x:v>
      </x:c>
      <x:c r="E21" s="39"/>
      <x:c r="F21" s="39"/>
      <x:c r="G21" s="39"/>
      <x:c r="H21" s="39"/>
      <x:c r="I21" s="40"/>
      <x:c r="J21" s="38" t="str">
        <x:f>IF(E21="","Add status",IF(E21="Not applicable",IF(F21="","Add N/A reason",IF(G21="","Add owner","Reason recorded")),IF(E21="Yes",IF(OR(F21="",G21=""),"Add evidence / owner","Check against evidence"),IF(OR(H21="",G21="",I21=""),"Add action / owner / date","Pending follow-up"))))</x:f>
        <x:v>Add status</x:v>
      </x:c>
    </x:row>
    <x:row r="22" ht="66" customHeight="1">
      <x:c r="A22" s="3"/>
      <x:c r="B22" s="38" t="n">
        <x:v>16</x:v>
      </x:c>
      <x:c r="C22" s="38" t="str">
        <x:v>Delivery and scale</x:v>
      </x:c>
      <x:c r="D22" s="38" t="str">
        <x:v>Permissions, versions, data lineage and audit records are controlled.</x:v>
      </x:c>
      <x:c r="E22" s="39"/>
      <x:c r="F22" s="39"/>
      <x:c r="G22" s="39"/>
      <x:c r="H22" s="39"/>
      <x:c r="I22" s="40"/>
      <x:c r="J22" s="38" t="str">
        <x:f>IF(E22="","Add status",IF(E22="Not applicable",IF(F22="","Add N/A reason",IF(G22="","Add owner","Reason recorded")),IF(E22="Yes",IF(OR(F22="",G22=""),"Add evidence / owner","Check against evidence"),IF(OR(H22="",G22="",I22=""),"Add action / owner / date","Pending follow-up"))))</x:f>
        <x:v>Add status</x:v>
      </x:c>
    </x:row>
    <x:row r="23" ht="66" customHeight="1">
      <x:c r="A23" s="3"/>
      <x:c r="B23" s="38" t="n">
        <x:v>17</x:v>
      </x:c>
      <x:c r="C23" s="38" t="str">
        <x:v>Delivery and scale</x:v>
      </x:c>
      <x:c r="D23" s="38" t="str">
        <x:v>Disconnection, retransmission, recovery and handover have been tested.</x:v>
      </x:c>
      <x:c r="E23" s="39"/>
      <x:c r="F23" s="39"/>
      <x:c r="G23" s="39"/>
      <x:c r="H23" s="39"/>
      <x:c r="I23" s="40"/>
      <x:c r="J23" s="38" t="str">
        <x:f>IF(E23="","Add status",IF(E23="Not applicable",IF(F23="","Add N/A reason",IF(G23="","Add owner","Reason recorded")),IF(E23="Yes",IF(OR(F23="",G23=""),"Add evidence / owner","Check against evidence"),IF(OR(H23="",G23="",I23=""),"Add action / owner / date","Pending follow-up"))))</x:f>
        <x:v>Add status</x:v>
      </x:c>
    </x:row>
    <x:row r="24" ht="66" customHeight="1">
      <x:c r="A24" s="3"/>
      <x:c r="B24" s="38" t="n">
        <x:v>18</x:v>
      </x:c>
      <x:c r="C24" s="38" t="str">
        <x:v>Delivery and scale</x:v>
      </x:c>
      <x:c r="D24" s="38" t="str">
        <x:v>M&amp;V results, uncertainty and verification scope are reported separately.</x:v>
      </x:c>
      <x:c r="E24" s="39"/>
      <x:c r="F24" s="39"/>
      <x:c r="G24" s="39"/>
      <x:c r="H24" s="39"/>
      <x:c r="I24" s="40"/>
      <x:c r="J24" s="38" t="str">
        <x:f>IF(E24="","Add status",IF(E24="Not applicable",IF(F24="","Add N/A reason",IF(G24="","Add owner","Reason recorded")),IF(E24="Yes",IF(OR(F24="",G24=""),"Add evidence / owner","Check against evidence"),IF(OR(H24="",G24="",I24=""),"Add action / owner / date","Pending follow-up"))))</x:f>
        <x:v>Add status</x:v>
      </x:c>
    </x:row>
    <x:row r="25" ht="66" customHeight="1">
      <x:c r="A25" s="3"/>
      <x:c r="B25" s="38" t="n">
        <x:v>19</x:v>
      </x:c>
      <x:c r="C25" s="38" t="str">
        <x:v>Delivery and scale</x:v>
      </x:c>
      <x:c r="D25" s="38" t="str">
        <x:v>Public claims and permission to share have supporting evidence.</x:v>
      </x:c>
      <x:c r="E25" s="39"/>
      <x:c r="F25" s="39"/>
      <x:c r="G25" s="39"/>
      <x:c r="H25" s="39"/>
      <x:c r="I25" s="40"/>
      <x:c r="J25" s="38" t="str">
        <x:f>IF(E25="","Add status",IF(E25="Not applicable",IF(F25="","Add N/A reason",IF(G25="","Add owner","Reason recorded")),IF(E25="Yes",IF(OR(F25="",G25=""),"Add evidence / owner","Check against evidence"),IF(OR(H25="",G25="",I25=""),"Add action / owner / date","Pending follow-up"))))</x:f>
        <x:v>Add status</x:v>
      </x:c>
    </x:row>
    <x:row r="26" ht="66" customHeight="1">
      <x:c r="A26" s="3"/>
      <x:c r="B26" s="41" t="n">
        <x:v>20</x:v>
      </x:c>
      <x:c r="C26" s="41" t="str">
        <x:v>Delivery and scale</x:v>
      </x:c>
      <x:c r="D26" s="41" t="str">
        <x:v>Scale-up, pause, retest and ongoing support have assigned responsibilities.</x:v>
      </x:c>
      <x:c r="E26" s="42"/>
      <x:c r="F26" s="42"/>
      <x:c r="G26" s="42"/>
      <x:c r="H26" s="42"/>
      <x:c r="I26" s="43"/>
      <x:c r="J26" s="41" t="str">
        <x:f>IF(E26="","Add status",IF(E26="Not applicable",IF(F26="","Add N/A reason",IF(G26="","Add owner","Reason recorded")),IF(E26="Yes",IF(OR(F26="",G26=""),"Add evidence / owner","Check against evidence"),IF(OR(H26="",G26="",I26=""),"Add action / owner / date","Pending follow-up"))))</x:f>
        <x:v>Add status</x:v>
      </x:c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8" customHeight="1">
      <x:c r="A28" s="3"/>
      <x:c r="B28" s="3"/>
      <x:c r="C28" s="3"/>
      <x:c r="D28" s="7" t="str">
        <x:v>This checklist organizes work. It has no total score. A Yes still needs evidence and does not mean verified.</x:v>
      </x:c>
      <x:c r="E28" s="3"/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conditionalFormatting sqref="J7:J26">
    <x:cfRule type="containsText" dxfId="0" priority="1" operator="containsText" text="Add"/>
    <x:cfRule type="containsText" dxfId="1" priority="2" operator="containsText" text="Missing"/>
    <x:cfRule type="containsText" dxfId="2" priority="3" operator="containsText" text="Check"/>
    <x:cfRule type="containsText" dxfId="3" priority="4" operator="containsText" text="Pending"/>
  </x:conditionalFormatting>
  <x:dataValidations count="1">
    <x:dataValidation type="list" sqref="E7:E26">
      <x:formula1>"Yes,Partial,No,Not applicable,To confirm"</x:formula1>
    </x:dataValidation>
  </x:dataValidations>
  <x:pageMargins left="0.7" right="0.7" top="0.75" bottom="0.75" header="0.3" footer="0.3"/>
</x: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ySplit="6" topLeftCell="A7" activePane="bottomLeft" state="frozen"/>
    </sheetView>
  </sheetViews>
  <sheetFormatPr defaultRowHeight="15"/>
  <cols>
    <col min="2" max="2" width="35.630001068115234" hidden="0" customWidth="1"/>
    <col min="3" max="3" width="97.5" hidden="0" customWidth="1"/>
    <col min="4" max="4" width="3" hidden="0" customWidth="1"/>
    <col min="5" max="5" width="2.5" hidden="0" customWidth="1"/>
    <col min="6" max="6" width="2.5" hidden="0" customWidth="1"/>
    <col min="7" max="7" width="2.5" hidden="0" customWidth="1"/>
    <col min="8" max="8" width="2.5" hidden="0" customWidth="1"/>
    <col min="1" max="1" width="2.5" hidden="0" customWidth="1"/>
  </cols>
  <sheetData>
    <row r="1" ht="28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35" customHeight="1">
      <c r="A2" s="3"/>
      <c r="B2" s="5" t="str">
        <v>04 Measurement Plan</v>
      </c>
      <c r="C2" s="3"/>
      <c r="D2" s="3"/>
      <c r="E2" s="3"/>
      <c r="F2" s="3"/>
      <c r="G2" s="3"/>
      <c r="H2" s="3"/>
      <c r="I2" s="3"/>
      <c r="J2" s="3"/>
    </row>
    <row r="3" ht="28" customHeight="1">
      <c r="A3" s="3"/>
      <c r="B3" s="7" t="str">
        <v>Blank customer workbook. Start with the yellow input cells.</v>
      </c>
      <c r="C3" s="3"/>
      <c r="D3" s="3"/>
      <c r="E3" s="3"/>
      <c r="F3" s="3"/>
      <c r="G3" s="3"/>
      <c r="H3" s="3"/>
      <c r="I3" s="3"/>
      <c r="J3" s="3"/>
    </row>
    <row r="4" ht="28" customHeight="1">
      <c r="A4" s="3"/>
      <c r="B4" s="8"/>
      <c r="C4" s="8"/>
      <c r="D4" s="8"/>
      <c r="E4" s="8"/>
      <c r="F4" s="8"/>
      <c r="G4" s="8"/>
      <c r="H4" s="8"/>
      <c r="I4" s="3"/>
      <c r="J4" s="3"/>
    </row>
    <row r="5" ht="28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ht="40" customHeight="1">
      <c r="A6" s="3"/>
      <c r="B6" s="11" t="str">
        <v>Field</v>
      </c>
      <c r="C6" s="11" t="str">
        <v>Your plan</v>
      </c>
      <c r="D6" s="3"/>
      <c r="E6" s="3"/>
      <c r="F6" s="3"/>
      <c r="G6" s="3"/>
      <c r="H6" s="3"/>
      <c r="I6" s="3"/>
      <c r="J6" s="3"/>
    </row>
    <row r="7" ht="62" customHeight="1">
      <c r="A7" s="3"/>
      <c r="B7" s="3" t="str">
        <v>Project / record ID</v>
      </c>
      <c r="C7" s="12"/>
      <c r="D7" s="3"/>
      <c r="E7" s="3"/>
      <c r="F7" s="3"/>
      <c r="G7" s="3"/>
      <c r="H7" s="3"/>
      <c r="I7" s="3"/>
      <c r="J7" s="3"/>
    </row>
    <row r="8" ht="62" customHeight="1">
      <c r="A8" s="3"/>
      <c r="B8" s="3" t="str">
        <v>Improvement question</v>
      </c>
      <c r="C8" s="12"/>
      <c r="D8" s="3"/>
      <c r="E8" s="3"/>
      <c r="F8" s="3"/>
      <c r="G8" s="3"/>
      <c r="H8" s="3"/>
      <c r="I8" s="3"/>
      <c r="J8" s="3"/>
    </row>
    <row r="9" ht="62" customHeight="1">
      <c r="A9" s="3"/>
      <c r="B9" s="3" t="str">
        <v>Included boundary</v>
      </c>
      <c r="C9" s="12"/>
      <c r="D9" s="3"/>
      <c r="E9" s="3"/>
      <c r="F9" s="3"/>
      <c r="G9" s="3"/>
      <c r="H9" s="3"/>
      <c r="I9" s="3"/>
      <c r="J9" s="3"/>
    </row>
    <row r="10" ht="62" customHeight="1">
      <c r="A10" s="3"/>
      <c r="B10" s="3" t="str">
        <v>Excluded boundary</v>
      </c>
      <c r="C10" s="12"/>
      <c r="D10" s="3"/>
      <c r="E10" s="3"/>
      <c r="F10" s="3"/>
      <c r="G10" s="3"/>
      <c r="H10" s="3"/>
      <c r="I10" s="3"/>
      <c r="J10" s="3"/>
    </row>
    <row r="11" ht="62" customHeight="1">
      <c r="A11" s="3"/>
      <c r="B11" s="3" t="str">
        <v>Product and acceptance criteria</v>
      </c>
      <c r="C11" s="12"/>
      <c r="D11" s="3"/>
      <c r="E11" s="3"/>
      <c r="F11" s="3"/>
      <c r="G11" s="3"/>
      <c r="H11" s="3"/>
      <c r="I11" s="3"/>
      <c r="J11" s="3"/>
    </row>
    <row r="12" ht="62" customHeight="1">
      <c r="A12" s="3"/>
      <c r="B12" s="3" t="str">
        <v>Equipment, meters and allocation</v>
      </c>
      <c r="C12" s="12"/>
      <c r="D12" s="3"/>
      <c r="E12" s="3"/>
      <c r="F12" s="3"/>
      <c r="G12" s="3"/>
      <c r="H12" s="3"/>
      <c r="I12" s="3"/>
      <c r="J12" s="3"/>
    </row>
    <row r="13" ht="62" customHeight="1">
      <c r="A13" s="3"/>
      <c r="B13" s="3" t="str">
        <v>Time zone and time alignment</v>
      </c>
      <c r="C13" s="12"/>
      <c r="D13" s="3"/>
      <c r="E13" s="3"/>
      <c r="F13" s="3"/>
      <c r="G13" s="3"/>
      <c r="H13" s="3"/>
      <c r="I13" s="3"/>
      <c r="J13" s="3"/>
    </row>
    <row r="14" ht="62" customHeight="1">
      <c r="A14" s="3"/>
      <c r="B14" s="3" t="str">
        <v>Baseline period</v>
      </c>
      <c r="C14" s="12"/>
      <c r="D14" s="3"/>
      <c r="E14" s="3"/>
      <c r="F14" s="3"/>
      <c r="G14" s="3"/>
      <c r="H14" s="3"/>
      <c r="I14" s="3"/>
      <c r="J14" s="3"/>
    </row>
    <row r="15" ht="62" customHeight="1">
      <c r="A15" s="3"/>
      <c r="B15" s="3" t="str">
        <v>Reporting period</v>
      </c>
      <c r="C15" s="12"/>
      <c r="D15" s="3"/>
      <c r="E15" s="3"/>
      <c r="F15" s="3"/>
      <c r="G15" s="3"/>
      <c r="H15" s="3"/>
      <c r="I15" s="3"/>
      <c r="J15" s="3"/>
    </row>
    <row r="16" ht="62" customHeight="1">
      <c r="A16" s="3"/>
      <c r="B16" s="3" t="str">
        <v>Good-output unit</v>
      </c>
      <c r="C16" s="12"/>
      <c r="D16" s="3"/>
      <c r="E16" s="3"/>
      <c r="F16" s="3"/>
      <c r="G16" s="3"/>
      <c r="H16" s="3"/>
      <c r="I16" s="3"/>
      <c r="J16" s="3"/>
    </row>
    <row r="17" ht="62" customHeight="1">
      <c r="A17" s="3"/>
      <c r="B17" s="3" t="str">
        <v>Baseline emission factor source</v>
      </c>
      <c r="C17" s="12"/>
      <c r="D17" s="3"/>
      <c r="E17" s="3"/>
      <c r="F17" s="3"/>
      <c r="G17" s="3"/>
      <c r="H17" s="3"/>
      <c r="I17" s="3"/>
      <c r="J17" s="3"/>
    </row>
    <row r="18" ht="62" customHeight="1">
      <c r="A18" s="3"/>
      <c r="B18" s="3" t="str">
        <v>Reporting emission factor source</v>
      </c>
      <c r="C18" s="12"/>
      <c r="D18" s="3"/>
      <c r="E18" s="3"/>
      <c r="F18" s="3"/>
      <c r="G18" s="3"/>
      <c r="H18" s="3"/>
      <c r="I18" s="3"/>
      <c r="J18" s="3"/>
    </row>
    <row r="19" ht="62" customHeight="1">
      <c r="A19" s="3"/>
      <c r="B19" s="3" t="str">
        <v>Factor region, year, version, scope</v>
      </c>
      <c r="C19" s="12"/>
      <c r="D19" s="3"/>
      <c r="E19" s="3"/>
      <c r="F19" s="3"/>
      <c r="G19" s="3"/>
      <c r="H19" s="3"/>
      <c r="I19" s="3"/>
      <c r="J19" s="3"/>
    </row>
    <row r="20" ht="62" customHeight="1">
      <c r="A20" s="3"/>
      <c r="B20" s="3" t="str">
        <v>Sampling and source records</v>
      </c>
      <c r="C20" s="12"/>
      <c r="D20" s="3"/>
      <c r="E20" s="3"/>
      <c r="F20" s="3"/>
      <c r="G20" s="3"/>
      <c r="H20" s="3"/>
      <c r="I20" s="3"/>
      <c r="J20" s="3"/>
    </row>
    <row r="21" ht="62" customHeight="1">
      <c r="A21" s="3"/>
      <c r="B21" s="3" t="str">
        <v>Valid data and imputation</v>
      </c>
      <c r="C21" s="12"/>
      <c r="D21" s="3"/>
      <c r="E21" s="3"/>
      <c r="F21" s="3"/>
      <c r="G21" s="3"/>
      <c r="H21" s="3"/>
      <c r="I21" s="3"/>
      <c r="J21" s="3"/>
    </row>
    <row r="22" ht="62" customHeight="1">
      <c r="A22" s="3"/>
      <c r="B22" s="3" t="str">
        <v>Baseline model and variables</v>
      </c>
      <c r="C22" s="12"/>
      <c r="D22" s="3"/>
      <c r="E22" s="3"/>
      <c r="F22" s="3"/>
      <c r="G22" s="3"/>
      <c r="H22" s="3"/>
      <c r="I22" s="3"/>
      <c r="J22" s="3"/>
    </row>
    <row r="23" ht="62" customHeight="1">
      <c r="A23" s="3"/>
      <c r="B23" s="3" t="str">
        <v>Action, implementation date, owner</v>
      </c>
      <c r="C23" s="12"/>
      <c r="D23" s="3"/>
      <c r="E23" s="3"/>
      <c r="F23" s="3"/>
      <c r="G23" s="3"/>
      <c r="H23" s="3"/>
      <c r="I23" s="3"/>
      <c r="J23" s="3"/>
    </row>
    <row r="24" ht="62" customHeight="1">
      <c r="A24" s="3"/>
      <c r="B24" s="3" t="str">
        <v>Quality, safety, delivery criteria</v>
      </c>
      <c r="C24" s="12"/>
      <c r="D24" s="3"/>
      <c r="E24" s="3"/>
      <c r="F24" s="3"/>
      <c r="G24" s="3"/>
      <c r="H24" s="3"/>
      <c r="I24" s="3"/>
      <c r="J24" s="3"/>
    </row>
    <row r="25" ht="62" customHeight="1">
      <c r="A25" s="3"/>
      <c r="B25" s="3" t="str">
        <v>Missing data and adjustments</v>
      </c>
      <c r="C25" s="12"/>
      <c r="D25" s="3"/>
      <c r="E25" s="3"/>
      <c r="F25" s="3"/>
      <c r="G25" s="3"/>
      <c r="H25" s="3"/>
      <c r="I25" s="3"/>
      <c r="J25" s="3"/>
    </row>
    <row r="26" ht="62" customHeight="1">
      <c r="A26" s="3"/>
      <c r="B26" s="3" t="str">
        <v>Uncertainty and valid period</v>
      </c>
      <c r="C26" s="12"/>
      <c r="D26" s="3"/>
      <c r="E26" s="3"/>
      <c r="F26" s="3"/>
      <c r="G26" s="3"/>
      <c r="H26" s="3"/>
      <c r="I26" s="3"/>
      <c r="J26" s="3"/>
    </row>
    <row r="27" ht="62" customHeight="1">
      <c r="A27" s="3"/>
      <c r="B27" s="3" t="str">
        <v>Data, action and review owners</v>
      </c>
      <c r="C27" s="12"/>
      <c r="D27" s="3"/>
      <c r="E27" s="3"/>
      <c r="F27" s="3"/>
      <c r="G27" s="3"/>
      <c r="H27" s="3"/>
      <c r="I27" s="3"/>
      <c r="J27" s="3"/>
    </row>
    <row r="28" ht="62" customHeight="1">
      <c r="A28" s="3"/>
      <c r="B28" s="3" t="str">
        <v>Permission to share</v>
      </c>
      <c r="C28" s="12"/>
      <c r="D28" s="3"/>
      <c r="E28" s="3"/>
      <c r="F28" s="3"/>
      <c r="G28" s="3"/>
      <c r="H28" s="3"/>
      <c r="I28" s="3"/>
      <c r="J28" s="3"/>
    </row>
    <row r="29" ht="28" customHeight="1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ht="52" customHeight="1">
      <c r="A30" s="3"/>
      <c r="B30" s="3" t="str">
        <v>How to start</v>
      </c>
      <c r="C30" s="6" t="str">
        <v>Define the equipment, product and period before collecting data. Yellow cells are editable. Keep the formulas in pale result cells.</v>
      </c>
      <c r="D30" s="3"/>
      <c r="E30" s="3"/>
      <c r="F30" s="3"/>
      <c r="G30" s="3"/>
      <c r="H30" s="3"/>
      <c r="I30" s="3"/>
      <c r="J30" s="3"/>
    </row>
    <row r="31" ht="28" customHeight="1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ht="65" customHeight="1">
      <c r="A32" s="3"/>
      <c r="B32" s="3" t="str">
        <v>Method source</v>
      </c>
      <c r="C32" s="3" t="str">
        <v>Industry 5.0: Carbon x Kaizen Whitepaper (translated title). ATSAVE, ATS-PUB-02, Chinese full-book reconstruction R1, 2026-09-09. Source status: working draft, not a formally approved publication.</v>
      </c>
      <c r="D32" s="3"/>
      <c r="E32" s="3"/>
      <c r="F32" s="3"/>
      <c r="G32" s="3"/>
      <c r="H32" s="3"/>
      <c r="I32" s="3"/>
      <c r="J32" s="3"/>
    </row>
    <row r="33" ht="65" customHeight="1">
      <c r="A33" s="3"/>
      <c r="B33" s="3" t="str">
        <v>Source pages</v>
      </c>
      <c r="C33" s="3" t="str">
        <v>Printed pages 12, 15-16, 34, 36, 40-42 (PDF pages 14, 17-18, 36, 38, 42-44). EX01 and EX02 are independent teaching scenarios.</v>
      </c>
      <c r="D33" s="3"/>
      <c r="E33" s="3"/>
      <c r="F33" s="3"/>
      <c r="G33" s="3"/>
      <c r="H33" s="3"/>
      <c r="I33" s="3"/>
      <c r="J33" s="3"/>
    </row>
    <row r="34" ht="65" customHeight="1">
      <c r="A34" s="3"/>
      <c r="B34" s="3" t="str">
        <v>Workbook edition</v>
      </c>
      <c r="C34" s="3" t="str">
        <v>English V1.0, 2026-09-16. Adapted from the whitepaper into editable formulas and teaching prompts. The plan and evidence examples demonstrate how to fill the fields.</v>
      </c>
      <c r="D34" s="3"/>
      <c r="E34" s="3"/>
      <c r="F34" s="3"/>
      <c r="G34" s="3"/>
      <c r="H34" s="3"/>
      <c r="I34" s="3"/>
      <c r="J34" s="3"/>
    </row>
    <row r="35" ht="65" customHeight="1">
      <c r="A35" s="3"/>
      <c r="B35" s="3" t="str">
        <v>Calculation scope</v>
      </c>
      <c r="C35" s="3" t="str">
        <v>This workbook supports process electricity management. Calculations alone do not establish verified improvement, a complete product carbon footprint, certification or a supplier rating.</v>
      </c>
      <c r="D35" s="3"/>
      <c r="E35" s="3"/>
      <c r="F35" s="3"/>
      <c r="G35" s="3"/>
      <c r="H35" s="3"/>
      <c r="I35" s="3"/>
      <c r="J35" s="3"/>
    </row>
    <row r="36" ht="65" customHeight="1">
      <c r="A36" s="3"/>
      <c r="B36" s="3" t="str">
        <v>Your data stays in this file</v>
      </c>
      <c r="C36" s="3" t="str">
        <v>No macros or external data connections. Nothing uploads automatically. Save a project copy and review confidential or personal data before sharing.</v>
      </c>
      <c r="D36" s="3"/>
      <c r="E36" s="3"/>
      <c r="F36" s="3"/>
      <c r="G36" s="3"/>
      <c r="H36" s="3"/>
      <c r="I36" s="3"/>
      <c r="J36" s="3"/>
    </row>
    <row r="37" ht="28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ht="28" customHeight="1">
      <c r="A38" s="3"/>
      <c r="B38" s="3" t="str">
        <v>Carboka support</v>
      </c>
      <c r="C38" s="13" t="str">
        <v>support@carboka.com</v>
      </c>
      <c r="D38" s="3"/>
      <c r="E38" s="3"/>
      <c r="F38" s="3"/>
      <c r="G38" s="3"/>
      <c r="H38" s="3"/>
      <c r="I38" s="3"/>
      <c r="J38" s="3"/>
    </row>
    <row r="39" ht="28" customHeight="1">
      <c r="A39" s="3"/>
      <c r="B39" s="3" t="str">
        <v>Contact Carboka</v>
      </c>
      <c r="C39" s="13" t="str">
        <v>https://carboka.com/contact/?lang=en</v>
      </c>
      <c r="D39" s="3"/>
      <c r="E39" s="3"/>
      <c r="F39" s="3"/>
      <c r="G39" s="3"/>
      <c r="H39" s="3"/>
      <c r="I39" s="3"/>
      <c r="J39" s="3"/>
    </row>
    <row r="40" ht="28" customHeight="1">
      <c r="A40" s="3"/>
      <c r="B40" s="3" t="str">
        <v>Explore the concepts</v>
      </c>
      <c r="C40" s="13" t="str">
        <v>Explore IE+E, OEE+E, TPM+E and ROI+E</v>
      </c>
      <c r="D40" s="3"/>
      <c r="E40" s="3"/>
      <c r="F40" s="3"/>
      <c r="G40" s="3"/>
      <c r="H40" s="3"/>
      <c r="I40" s="3"/>
      <c r="J40" s="3"/>
    </row>
    <row r="41" ht="28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ht="28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ht="28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ht="28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hyperlinks>
    <hyperlink ref="C38" r:id="rIdCarbokaLink1"/>
    <hyperlink ref="C39" r:id="rIdCarbokaLink2"/>
    <hyperlink ref="C40" r:id="rIdCarbokaLink3"/>
  </hyperlinks>
  <pageMargins left="0.7" right="0.7" top="0.75" bottom="0.75" header="0.3" footer="0.3"/>
</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2" max="2" width="12.5" hidden="0" customWidth="1"/>
    <x:col min="3" max="3" width="31.8799991607666" hidden="0" customWidth="1"/>
    <x:col min="4" max="4" width="32.5" hidden="0" customWidth="1"/>
    <x:col min="5" max="5" width="38.75" hidden="0" customWidth="1"/>
    <x:col min="6" max="6" width="18.75" hidden="0" customWidth="1"/>
    <x:col min="7" max="7" width="33.130001068115234" hidden="0" customWidth="1"/>
    <x:col min="8" max="8" width="37.5" hidden="0" customWidth="1"/>
    <x:col min="9" max="9" width="36.25" hidden="0" customWidth="1"/>
    <x:col min="10" max="10" width="30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05 Evidence and Actions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Blank customer workbook. Start with the yellow input cells.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0" customHeight="1">
      <x:c r="A6" s="3"/>
      <x:c r="B6" s="11" t="str">
        <x:v>Record ID</x:v>
      </x:c>
      <x:c r="C6" s="11" t="str">
        <x:v>Claim / result / unit</x:v>
      </x:c>
      <x:c r="D6" s="11" t="str">
        <x:v>Source and version</x:v>
      </x:c>
      <x:c r="E6" s="11" t="str">
        <x:v>Method, scope and limits</x:v>
      </x:c>
      <x:c r="F6" s="11" t="str">
        <x:v>Data / review status</x:v>
      </x:c>
      <x:c r="G6" s="11" t="str">
        <x:v>Reviewer, date, document</x:v>
      </x:c>
      <x:c r="H6" s="11" t="str">
        <x:v>Decision and next action</x:v>
      </x:c>
      <x:c r="I6" s="11" t="str">
        <x:v>Owner / due date / sharing</x:v>
      </x:c>
      <x:c r="J6" s="11" t="str">
        <x:v>Next step</x:v>
      </x:c>
    </x:row>
    <x:row r="7" ht="94" customHeight="1">
      <x:c r="A7" s="3"/>
      <x:c r="B7" s="36"/>
      <x:c r="C7" s="36"/>
      <x:c r="D7" s="36"/>
      <x:c r="E7" s="36"/>
      <x:c r="F7" s="36"/>
      <x:c r="G7" s="36"/>
      <x:c r="H7" s="36"/>
      <x:c r="I7" s="36"/>
      <x:c r="J7" s="35" t="str">
        <x:f>IF(COUNTA(B7:I7)=0,"Add a record",IF(OR(C7="",D7="",E7="",F7="",H7="",I7=""),"Add claim / source / method / action",IF(F7="Verified",IF(G7="","Missing reviewer / date / document","Check scope and permission"),"Retain review status")))</x:f>
        <x:v>Add a record</x:v>
      </x:c>
    </x:row>
    <x:row r="8" ht="94" customHeight="1">
      <x:c r="A8" s="3"/>
      <x:c r="B8" s="39"/>
      <x:c r="C8" s="39"/>
      <x:c r="D8" s="39"/>
      <x:c r="E8" s="39"/>
      <x:c r="F8" s="39"/>
      <x:c r="G8" s="39"/>
      <x:c r="H8" s="39"/>
      <x:c r="I8" s="39"/>
      <x:c r="J8" s="38" t="str">
        <x:f>IF(COUNTA(B8:I8)=0,"Add a record",IF(OR(C8="",D8="",E8="",F8="",H8="",I8=""),"Add claim / source / method / action",IF(F8="Verified",IF(G8="","Missing reviewer / date / document","Check scope and permission"),"Retain review status")))</x:f>
        <x:v>Add a record</x:v>
      </x:c>
    </x:row>
    <x:row r="9" ht="94" customHeight="1">
      <x:c r="A9" s="3"/>
      <x:c r="B9" s="39"/>
      <x:c r="C9" s="39"/>
      <x:c r="D9" s="39"/>
      <x:c r="E9" s="39"/>
      <x:c r="F9" s="39"/>
      <x:c r="G9" s="39"/>
      <x:c r="H9" s="39"/>
      <x:c r="I9" s="39"/>
      <x:c r="J9" s="38" t="str">
        <x:f>IF(COUNTA(B9:I9)=0,"Add a record",IF(OR(C9="",D9="",E9="",F9="",H9="",I9=""),"Add claim / source / method / action",IF(F9="Verified",IF(G9="","Missing reviewer / date / document","Check scope and permission"),"Retain review status")))</x:f>
        <x:v>Add a record</x:v>
      </x:c>
    </x:row>
    <x:row r="10" ht="94" customHeight="1">
      <x:c r="A10" s="3"/>
      <x:c r="B10" s="39"/>
      <x:c r="C10" s="39"/>
      <x:c r="D10" s="39"/>
      <x:c r="E10" s="39"/>
      <x:c r="F10" s="39"/>
      <x:c r="G10" s="39"/>
      <x:c r="H10" s="39"/>
      <x:c r="I10" s="39"/>
      <x:c r="J10" s="38" t="str">
        <x:f>IF(COUNTA(B10:I10)=0,"Add a record",IF(OR(C10="",D10="",E10="",F10="",H10="",I10=""),"Add claim / source / method / action",IF(F10="Verified",IF(G10="","Missing reviewer / date / document","Check scope and permission"),"Retain review status")))</x:f>
        <x:v>Add a record</x:v>
      </x:c>
    </x:row>
    <x:row r="11" ht="94" customHeight="1">
      <x:c r="A11" s="3"/>
      <x:c r="B11" s="39"/>
      <x:c r="C11" s="39"/>
      <x:c r="D11" s="39"/>
      <x:c r="E11" s="39"/>
      <x:c r="F11" s="39"/>
      <x:c r="G11" s="39"/>
      <x:c r="H11" s="39"/>
      <x:c r="I11" s="39"/>
      <x:c r="J11" s="38" t="str">
        <x:f>IF(COUNTA(B11:I11)=0,"Add a record",IF(OR(C11="",D11="",E11="",F11="",H11="",I11=""),"Add claim / source / method / action",IF(F11="Verified",IF(G11="","Missing reviewer / date / document","Check scope and permission"),"Retain review status")))</x:f>
        <x:v>Add a record</x:v>
      </x:c>
    </x:row>
    <x:row r="12" ht="94" customHeight="1">
      <x:c r="A12" s="3"/>
      <x:c r="B12" s="39"/>
      <x:c r="C12" s="39"/>
      <x:c r="D12" s="39"/>
      <x:c r="E12" s="39"/>
      <x:c r="F12" s="39"/>
      <x:c r="G12" s="39"/>
      <x:c r="H12" s="39"/>
      <x:c r="I12" s="39"/>
      <x:c r="J12" s="38" t="str">
        <x:f>IF(COUNTA(B12:I12)=0,"Add a record",IF(OR(C12="",D12="",E12="",F12="",H12="",I12=""),"Add claim / source / method / action",IF(F12="Verified",IF(G12="","Missing reviewer / date / document","Check scope and permission"),"Retain review status")))</x:f>
        <x:v>Add a record</x:v>
      </x:c>
    </x:row>
    <x:row r="13" ht="94" customHeight="1">
      <x:c r="A13" s="3"/>
      <x:c r="B13" s="39"/>
      <x:c r="C13" s="39"/>
      <x:c r="D13" s="39"/>
      <x:c r="E13" s="39"/>
      <x:c r="F13" s="39"/>
      <x:c r="G13" s="39"/>
      <x:c r="H13" s="39"/>
      <x:c r="I13" s="39"/>
      <x:c r="J13" s="38" t="str">
        <x:f>IF(COUNTA(B13:I13)=0,"Add a record",IF(OR(C13="",D13="",E13="",F13="",H13="",I13=""),"Add claim / source / method / action",IF(F13="Verified",IF(G13="","Missing reviewer / date / document","Check scope and permission"),"Retain review status")))</x:f>
        <x:v>Add a record</x:v>
      </x:c>
    </x:row>
    <x:row r="14" ht="94" customHeight="1">
      <x:c r="A14" s="3"/>
      <x:c r="B14" s="39"/>
      <x:c r="C14" s="39"/>
      <x:c r="D14" s="39"/>
      <x:c r="E14" s="39"/>
      <x:c r="F14" s="39"/>
      <x:c r="G14" s="39"/>
      <x:c r="H14" s="39"/>
      <x:c r="I14" s="39"/>
      <x:c r="J14" s="38" t="str">
        <x:f>IF(COUNTA(B14:I14)=0,"Add a record",IF(OR(C14="",D14="",E14="",F14="",H14="",I14=""),"Add claim / source / method / action",IF(F14="Verified",IF(G14="","Missing reviewer / date / document","Check scope and permission"),"Retain review status")))</x:f>
        <x:v>Add a record</x:v>
      </x:c>
    </x:row>
    <x:row r="15" ht="94" customHeight="1">
      <x:c r="A15" s="3"/>
      <x:c r="B15" s="39"/>
      <x:c r="C15" s="39"/>
      <x:c r="D15" s="39"/>
      <x:c r="E15" s="39"/>
      <x:c r="F15" s="39"/>
      <x:c r="G15" s="39"/>
      <x:c r="H15" s="39"/>
      <x:c r="I15" s="39"/>
      <x:c r="J15" s="38" t="str">
        <x:f>IF(COUNTA(B15:I15)=0,"Add a record",IF(OR(C15="",D15="",E15="",F15="",H15="",I15=""),"Add claim / source / method / action",IF(F15="Verified",IF(G15="","Missing reviewer / date / document","Check scope and permission"),"Retain review status")))</x:f>
        <x:v>Add a record</x:v>
      </x:c>
    </x:row>
    <x:row r="16" ht="94" customHeight="1">
      <x:c r="A16" s="3"/>
      <x:c r="B16" s="39"/>
      <x:c r="C16" s="39"/>
      <x:c r="D16" s="39"/>
      <x:c r="E16" s="39"/>
      <x:c r="F16" s="39"/>
      <x:c r="G16" s="39"/>
      <x:c r="H16" s="39"/>
      <x:c r="I16" s="39"/>
      <x:c r="J16" s="38" t="str">
        <x:f>IF(COUNTA(B16:I16)=0,"Add a record",IF(OR(C16="",D16="",E16="",F16="",H16="",I16=""),"Add claim / source / method / action",IF(F16="Verified",IF(G16="","Missing reviewer / date / document","Check scope and permission"),"Retain review status")))</x:f>
        <x:v>Add a record</x:v>
      </x:c>
    </x:row>
    <x:row r="17" ht="94" customHeight="1">
      <x:c r="A17" s="3"/>
      <x:c r="B17" s="39"/>
      <x:c r="C17" s="39"/>
      <x:c r="D17" s="39"/>
      <x:c r="E17" s="39"/>
      <x:c r="F17" s="39"/>
      <x:c r="G17" s="39"/>
      <x:c r="H17" s="39"/>
      <x:c r="I17" s="39"/>
      <x:c r="J17" s="38" t="str">
        <x:f>IF(COUNTA(B17:I17)=0,"Add a record",IF(OR(C17="",D17="",E17="",F17="",H17="",I17=""),"Add claim / source / method / action",IF(F17="Verified",IF(G17="","Missing reviewer / date / document","Check scope and permission"),"Retain review status")))</x:f>
        <x:v>Add a record</x:v>
      </x:c>
    </x:row>
    <x:row r="18" ht="94" customHeight="1">
      <x:c r="A18" s="3"/>
      <x:c r="B18" s="42"/>
      <x:c r="C18" s="42"/>
      <x:c r="D18" s="42"/>
      <x:c r="E18" s="42"/>
      <x:c r="F18" s="42"/>
      <x:c r="G18" s="42"/>
      <x:c r="H18" s="42"/>
      <x:c r="I18" s="42"/>
      <x:c r="J18" s="41" t="str">
        <x:f>IF(COUNTA(B18:I18)=0,"Add a record",IF(OR(C18="",D18="",E18="",F18="",H18="",I18=""),"Add claim / source / method / action",IF(F18="Verified",IF(G18="","Missing reviewer / date / document","Check scope and permission"),"Retain review status")))</x:f>
        <x:v>Add a record</x:v>
      </x:c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8" customHeight="1">
      <x:c r="A20" s="3"/>
      <x:c r="B20" s="3"/>
      <x:c r="C20" s="7" t="str">
        <x:v>Verified requires a reviewer, date, document and scope. The workbook does not grant verification status.</x:v>
      </x:c>
      <x:c r="D20" s="3"/>
      <x:c r="E20" s="3"/>
      <x:c r="F20" s="3"/>
      <x:c r="G20" s="3"/>
      <x:c r="H20" s="3"/>
      <x:c r="I20" s="3"/>
      <x:c r="J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8" customHeight="1">
      <x:c r="A22" s="3"/>
      <x:c r="B22" s="3"/>
      <x:c r="C22" s="7" t="str">
        <x:v>Calculation, data quality and verification are separate. The evidence log does not drive the numerical results. Track unresolved gaps.</x:v>
      </x:c>
      <x:c r="D22" s="3"/>
      <x:c r="E22" s="3"/>
      <x:c r="F22" s="3"/>
      <x:c r="G22" s="3"/>
      <x:c r="H22" s="3"/>
      <x:c r="I22" s="3"/>
      <x:c r="J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</x:sheetData>
  <x:conditionalFormatting sqref="J7:J18">
    <x:cfRule type="containsText" dxfId="4" priority="1" operator="containsText" text="Add"/>
    <x:cfRule type="containsText" dxfId="5" priority="2" operator="containsText" text="Missing"/>
    <x:cfRule type="containsText" dxfId="6" priority="3" operator="containsText" text="Check"/>
    <x:cfRule type="containsText" dxfId="7" priority="4" operator="containsText" text="Pending"/>
  </x:conditionalFormatting>
  <x:dataValidations count="1">
    <x:dataValidation type="list" sqref="F7:F18">
      <x:formula1>"Teaching example,Measured,Calculated,Estimated,Pending review,Verified"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7.5" hidden="0" customWidth="1"/>
    <x:col min="3" max="3" width="21.25" hidden="0" customWidth="1"/>
    <x:col min="4" max="4" width="27.5" hidden="0" customWidth="1"/>
    <x:col min="5" max="5" width="61.880001068115234" hidden="0" customWidth="1"/>
    <x:col min="6" max="6" width="3" hidden="0" customWidth="1"/>
    <x:col min="7" max="7" width="2.5" hidden="0" customWidth="1"/>
    <x:col min="8" max="8" width="2.5" hidden="0" customWidth="1"/>
    <x:col min="1" max="1" width="2.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5" customHeight="1">
      <x:c r="A2" s="3"/>
      <x:c r="B2" s="5" t="str">
        <x:v>06 Baseline Adjustment (EX02)</x:v>
      </x:c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3"/>
      <x:c r="B3" s="7" t="str">
        <x:v>Blank customer workbook. Start with the yellow input cells.</x:v>
      </x:c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8"/>
      <x:c r="C4" s="8"/>
      <x:c r="D4" s="8"/>
      <x:c r="E4" s="8"/>
      <x:c r="F4" s="8"/>
      <x:c r="G4" s="8"/>
      <x:c r="H4" s="8"/>
      <x:c r="I4" s="3"/>
      <x:c r="J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40" customHeight="1">
      <x:c r="A6" s="3"/>
      <x:c r="B6" s="11" t="str">
        <x:v>Input / result</x:v>
      </x:c>
      <x:c r="C6" s="11" t="str">
        <x:v>Unit</x:v>
      </x:c>
      <x:c r="D6" s="11" t="str">
        <x:v>Value</x:v>
      </x:c>
      <x:c r="E6" s="11" t="str">
        <x:v>Guidance</x:v>
      </x:c>
      <x:c r="F6" s="3"/>
      <x:c r="G6" s="3"/>
      <x:c r="H6" s="3"/>
      <x:c r="I6" s="3"/>
      <x:c r="J6" s="3"/>
    </x:row>
    <x:row r="7" ht="58" customHeight="1">
      <x:c r="A7" s="3"/>
      <x:c r="B7" s="3" t="str">
        <x:v>Model intercept a</x:v>
      </x:c>
      <x:c r="C7" s="3" t="str">
        <x:v>kWh</x:v>
      </x:c>
      <x:c r="D7" s="16"/>
      <x:c r="E7" s="3" t="str">
        <x:v>Model E = a + bQ. Enter an approved model for your project. Do not reuse teaching coefficients as actual values.</x:v>
      </x:c>
      <x:c r="F7" s="3"/>
      <x:c r="G7" s="3"/>
      <x:c r="H7" s="3"/>
      <x:c r="I7" s="3"/>
      <x:c r="J7" s="3"/>
    </x:row>
    <x:row r="8" ht="58" customHeight="1">
      <x:c r="A8" s="3"/>
      <x:c r="B8" s="3" t="str">
        <x:v>Output coefficient b</x:v>
      </x:c>
      <x:c r="C8" s="3" t="str">
        <x:v>kWh/good unit</x:v>
      </x:c>
      <x:c r="D8" s="16"/>
      <x:c r="E8" s="3" t="str">
        <x:v>Use a coefficient compatible with this model output unit.</x:v>
      </x:c>
      <x:c r="F8" s="3"/>
      <x:c r="G8" s="3"/>
      <x:c r="H8" s="3"/>
      <x:c r="I8" s="3"/>
      <x:c r="J8" s="3"/>
    </x:row>
    <x:row r="9" ht="58" customHeight="1">
      <x:c r="A9" s="3"/>
      <x:c r="B9" s="3" t="str">
        <x:v>Reporting good output Q</x:v>
      </x:c>
      <x:c r="C9" s="3" t="str">
        <x:v>good units</x:v>
      </x:c>
      <x:c r="D9" s="16"/>
      <x:c r="E9" s="3" t="str">
        <x:v>EX02 is independent of EX01 in Measure and Calculate.</x:v>
      </x:c>
      <x:c r="F9" s="3"/>
      <x:c r="G9" s="3"/>
      <x:c r="H9" s="3"/>
      <x:c r="I9" s="3"/>
      <x:c r="J9" s="3"/>
    </x:row>
    <x:row r="10" ht="58" customHeight="1">
      <x:c r="A10" s="3"/>
      <x:c r="B10" s="3" t="str">
        <x:v>Reporting electricity E_R</x:v>
      </x:c>
      <x:c r="C10" s="3" t="str">
        <x:v>kWh</x:v>
      </x:c>
      <x:c r="D10" s="16"/>
      <x:c r="E10" s="3" t="str">
        <x:v>Complete electricity consumption within a compatible boundary.</x:v>
      </x:c>
      <x:c r="F10" s="3"/>
      <x:c r="G10" s="3"/>
      <x:c r="H10" s="3"/>
      <x:c r="I10" s="3"/>
      <x:c r="J10" s="3"/>
    </x:row>
    <x:row r="11" ht="58" customHeight="1">
      <x:c r="A11" s="3"/>
      <x:c r="B11" s="3" t="str">
        <x:v>Non-routine adjustment (+/-)</x:v>
      </x:c>
      <x:c r="C11" s="3" t="str">
        <x:v>kWh</x:v>
      </x:c>
      <x:c r="D11" s="16"/>
      <x:c r="E11" s="3" t="str">
        <x:v>Positive values raise the adjusted baseline. Enter 0 when no adjustment is needed.</x:v>
      </x:c>
      <x:c r="F11" s="3"/>
      <x:c r="G11" s="3"/>
      <x:c r="H11" s="3"/>
      <x:c r="I11" s="3"/>
      <x:c r="J11" s="3"/>
    </x:row>
    <x:row r="12" ht="58" customHeight="1">
      <x:c r="A12" s="3"/>
      <x:c r="B12" s="3" t="str">
        <x:v>Minimum model output</x:v>
      </x:c>
      <x:c r="C12" s="3" t="str">
        <x:v>good units</x:v>
      </x:c>
      <x:c r="D12" s="16"/>
      <x:c r="E12" s="3" t="str">
        <x:v>800-1,200 is the teaching range. The valid range for an actual model needs evidence.</x:v>
      </x:c>
      <x:c r="F12" s="3"/>
      <x:c r="G12" s="3"/>
      <x:c r="H12" s="3"/>
      <x:c r="I12" s="3"/>
      <x:c r="J12" s="3"/>
    </x:row>
    <x:row r="13" ht="58" customHeight="1">
      <x:c r="A13" s="3"/>
      <x:c r="B13" s="3" t="str">
        <x:v>Maximum model output</x:v>
      </x:c>
      <x:c r="C13" s="3" t="str">
        <x:v>good units</x:v>
      </x:c>
      <x:c r="D13" s="16"/>
      <x:c r="E13" s="3" t="str">
        <x:v>Results remain unavailable outside the valid range.</x:v>
      </x:c>
      <x:c r="F13" s="3"/>
      <x:c r="G13" s="3"/>
      <x:c r="H13" s="3"/>
      <x:c r="I13" s="3"/>
      <x:c r="J13" s="3"/>
    </x:row>
    <x:row r="14" ht="28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55" customHeight="1">
      <x:c r="A15" s="3"/>
      <x:c r="B15" s="3" t="str">
        <x:v>Model and adjustment basis</x:v>
      </x:c>
      <x:c r="C15" s="3"/>
      <x:c r="D15" s="3"/>
      <x:c r="E15" s="12"/>
      <x:c r="F15" s="3"/>
      <x:c r="G15" s="3"/>
      <x:c r="H15" s="3"/>
      <x:c r="I15" s="3"/>
      <x:c r="J15" s="3"/>
    </x:row>
    <x:row r="16" ht="55" customHeight="1">
      <x:c r="A16" s="3"/>
      <x:c r="B16" s="3" t="str">
        <x:v>Data quality and uncertainty</x:v>
      </x:c>
      <x:c r="C16" s="3"/>
      <x:c r="D16" s="3"/>
      <x:c r="E16" s="12"/>
      <x:c r="F16" s="3"/>
      <x:c r="G16" s="3"/>
      <x:c r="H16" s="3"/>
      <x:c r="I16" s="3"/>
      <x:c r="J16" s="3"/>
    </x:row>
    <x:row r="17" ht="55" customHeight="1">
      <x:c r="A17" s="3"/>
      <x:c r="B17" s="3" t="str">
        <x:v>Comparison scope and reviewer</x:v>
      </x:c>
      <x:c r="C17" s="3"/>
      <x:c r="D17" s="3"/>
      <x:c r="E17" s="12"/>
      <x:c r="F17" s="3"/>
      <x:c r="G17" s="3"/>
      <x:c r="H17" s="3"/>
      <x:c r="I17" s="3"/>
      <x:c r="J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64" customHeight="1">
      <x:c r="A19" s="3"/>
      <x:c r="B19" s="3" t="str">
        <x:v>Model input status</x:v>
      </x:c>
      <x:c r="C19" s="3"/>
      <x:c r="D19" s="3" t="str">
        <x:f>IF(COUNT(D7:D13)&lt;7,"Add model values",IF(OR(E15="",E16="",E17=""),"Add model evidence",IF(OR(D12&gt;D13,D9&lt;D12,D9&gt;D13),"Outside model range",IF(OR(D8&lt;0,D9&lt;0,D10&lt;0,D12&lt;0),"Check negative values","Ready to calculate; review pending"))))</x:f>
        <x:v>Add model values</x:v>
      </x:c>
      <x:c r="E19" s="3"/>
      <x:c r="F19" s="3"/>
      <x:c r="G19" s="3"/>
      <x:c r="H19" s="3"/>
      <x:c r="I19" s="3"/>
      <x:c r="J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54" customHeight="1">
      <x:c r="A21" s="3"/>
      <x:c r="B21" s="18" t="str">
        <x:v>Adjusted baseline at reporting conditions</x:v>
      </x:c>
      <x:c r="C21" s="18" t="str">
        <x:v>kWh</x:v>
      </x:c>
      <x:c r="D21" s="19" t="str">
        <x:f>IF(D19="Ready to calculate; review pending",D7+D8*D9+D11,"N/A: complete model")</x:f>
        <x:v>N/A: complete model</x:v>
      </x:c>
      <x:c r="E21" s="6" t="str">
        <x:v>Example: 100 + 0.4 x 1,200 + 0 = 580 kWh.</x:v>
      </x:c>
      <x:c r="F21" s="3"/>
      <x:c r="G21" s="3"/>
      <x:c r="H21" s="3"/>
      <x:c r="I21" s="3"/>
      <x:c r="J21" s="3"/>
    </x:row>
    <x:row r="22" ht="54" customHeight="1">
      <x:c r="A22" s="3"/>
      <x:c r="B22" s="18" t="str">
        <x:v>Reporting avoided energy</x:v>
      </x:c>
      <x:c r="C22" s="18" t="str">
        <x:v>kWh</x:v>
      </x:c>
      <x:c r="D22" s="19" t="str">
        <x:f>IF(ISNUMBER(D21),D21-D10,"N/A: complete model")</x:f>
        <x:v>N/A: complete model</x:v>
      </x:c>
      <x:c r="E22" s="6" t="str">
        <x:v>580 - 500 = 80 kWh. Negative values mean increased energy use.</x:v>
      </x:c>
      <x:c r="F22" s="3"/>
      <x:c r="G22" s="3"/>
      <x:c r="H22" s="3"/>
      <x:c r="I22" s="3"/>
      <x:c r="J22" s="3"/>
    </x:row>
    <x:row r="23" ht="54" customHeight="1">
      <x:c r="A23" s="3"/>
      <x:c r="B23" s="18" t="str">
        <x:v>Adjusted savings rate</x:v>
      </x:c>
      <x:c r="C23" s="18" t="str">
        <x:v>%</x:v>
      </x:c>
      <x:c r="D23" s="44" t="str">
        <x:f>IF(AND(ISNUMBER(D22),ISNUMBER(D21)),IF(D21&gt;0,D22/D21,"N/A: zero denominator"),"N/A: missing data")</x:f>
        <x:v>N/A: missing data</x:v>
      </x:c>
      <x:c r="E23" s="6" t="str">
        <x:v>80 / 580 = 13.79%. This differs from a per-unit intensity reduction.</x:v>
      </x:c>
      <x:c r="F23" s="3"/>
      <x:c r="G23" s="3"/>
      <x:c r="H23" s="3"/>
      <x:c r="I23" s="3"/>
      <x:c r="J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60" customHeight="1">
      <x:c r="A26" s="3"/>
      <x:c r="B26" s="3" t="str">
        <x:v>Interpret the result</x:v>
      </x:c>
      <x:c r="C26" s="3"/>
      <x:c r="D26" s="3"/>
      <x:c r="E26" s="6" t="str">
        <x:v>If the model is unsuitable, data is missing or conditions have changed, revise the plan and model before reporting results.</x:v>
      </x:c>
      <x:c r="F26" s="3"/>
      <x:c r="G26" s="3"/>
      <x:c r="H26" s="3"/>
      <x:c r="I26" s="3"/>
      <x:c r="J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62" customHeight="1">
      <x:c r="A28" s="3"/>
      <x:c r="B28" s="3"/>
      <x:c r="C28" s="3"/>
      <x:c r="D28" s="3"/>
      <x:c r="E28" s="6" t="str">
        <x:v>This sheet demonstrates a single linear output model. Multiple products, operating hours, weather or other variables need an appropriate model.</x:v>
      </x:c>
      <x:c r="F28" s="3"/>
      <x:c r="G28" s="3"/>
      <x:c r="H28" s="3"/>
      <x:c r="I28" s="3"/>
      <x:c r="J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62" customHeight="1">
      <x:c r="A30" s="3"/>
      <x:c r="B30" s="3"/>
      <x:c r="C30" s="3"/>
      <x:c r="D30" s="3"/>
      <x:c r="E30" s="6" t="str">
        <x:v>Do not add EX02 avoided energy to EX01 electricity differences. Keep intensity, arithmetic differences and adjusted savings distinctly named.</x:v>
      </x:c>
      <x:c r="F30" s="3"/>
      <x:c r="G30" s="3"/>
      <x:c r="H30" s="3"/>
      <x:c r="I30" s="3"/>
      <x:c r="J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</x:sheetData>
  <x:dataValidations count="2">
    <x:dataValidation type="decimal" operator="greaterThanOrEqual" sqref="D8:D10">
      <x:formula1>0</x:formula1>
    </x:dataValidation>
    <x:dataValidation type="decimal" operator="greaterThanOrEqual" sqref="D12:D13">
      <x:formula1>0</x:formula1>
    </x:dataValidation>
  </x:dataValidations>
  <x:pageMargins left="0.7" right="0.7" top="0.75" bottom="0.75" header="0.3" footer="0.3"/>
</x:worksheet>
</file>